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BoxDrv\Box\DTSD\DTSD-BTS\Materials\QAUnit\QA - New Products\Buy America\Resources\2024 Tracking Tool\"/>
    </mc:Choice>
  </mc:AlternateContent>
  <xr:revisionPtr revIDLastSave="0" documentId="13_ncr:1_{8C427015-3847-485C-842C-9B76C6EF9645}" xr6:coauthVersionLast="47" xr6:coauthVersionMax="47" xr10:uidLastSave="{00000000-0000-0000-0000-000000000000}"/>
  <bookViews>
    <workbookView xWindow="22932" yWindow="-4308" windowWidth="30936" windowHeight="16776" xr2:uid="{ED9696AC-C264-4F83-83A0-E1E1A540613F}"/>
  </bookViews>
  <sheets>
    <sheet name="Step 1 Iron and Steel" sheetId="2" r:id="rId1"/>
    <sheet name="Step 2 Construction Mat'ls" sheetId="1" r:id="rId2"/>
    <sheet name="Example (Step 1)" sheetId="5" r:id="rId3"/>
    <sheet name="Example (Step 2)" sheetId="4" r:id="rId4"/>
    <sheet name="Excerpt from 228.5"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2" l="1"/>
  <c r="B9" i="1"/>
  <c r="B10" i="1"/>
  <c r="B11" i="1"/>
  <c r="B12" i="1"/>
  <c r="I12" i="1" s="1"/>
  <c r="B7" i="1" l="1"/>
  <c r="B8" i="1"/>
  <c r="B6" i="1"/>
  <c r="I6" i="1"/>
  <c r="I11" i="1" s="1"/>
  <c r="I44" i="1"/>
  <c r="I10" i="1" l="1"/>
  <c r="I27" i="2"/>
  <c r="I26" i="2"/>
  <c r="I25" i="2"/>
  <c r="I24" i="2"/>
  <c r="I23" i="2"/>
  <c r="I22" i="2"/>
  <c r="I21" i="2"/>
  <c r="I20" i="2"/>
  <c r="I19" i="2"/>
  <c r="I18" i="2"/>
  <c r="I17" i="2"/>
  <c r="I16" i="2"/>
  <c r="J15" i="2"/>
  <c r="I28" i="1"/>
  <c r="I27" i="1"/>
  <c r="I26" i="1"/>
  <c r="I25" i="1"/>
  <c r="I24" i="1"/>
  <c r="I23" i="1"/>
  <c r="I22" i="1"/>
  <c r="I21" i="1"/>
  <c r="I20" i="1"/>
  <c r="I19" i="1"/>
  <c r="I18" i="1"/>
  <c r="I17" i="1"/>
  <c r="J16" i="2" l="1"/>
  <c r="J17" i="2" s="1"/>
  <c r="J18" i="2" s="1"/>
  <c r="J19" i="2" s="1"/>
  <c r="J20" i="2" s="1"/>
  <c r="J21" i="2" s="1"/>
  <c r="J22" i="2" s="1"/>
  <c r="J23" i="2" s="1"/>
  <c r="J24" i="2" s="1"/>
  <c r="J25" i="2" s="1"/>
  <c r="J26" i="2" s="1"/>
  <c r="J27" i="2" s="1"/>
  <c r="J16" i="1" l="1"/>
  <c r="J17" i="1" s="1"/>
  <c r="J18" i="1" s="1"/>
  <c r="J19" i="1" s="1"/>
  <c r="J20" i="1" s="1"/>
  <c r="J21" i="1" s="1"/>
  <c r="J22" i="1" s="1"/>
  <c r="J23" i="1" s="1"/>
  <c r="J24" i="1" s="1"/>
  <c r="J25" i="1" s="1"/>
  <c r="J26" i="1" s="1"/>
  <c r="J27" i="1" s="1"/>
  <c r="J28" i="1" s="1"/>
</calcChain>
</file>

<file path=xl/sharedStrings.xml><?xml version="1.0" encoding="utf-8"?>
<sst xmlns="http://schemas.openxmlformats.org/spreadsheetml/2006/main" count="82" uniqueCount="55">
  <si>
    <r>
      <rPr>
        <sz val="9"/>
        <rFont val="Arial"/>
        <family val="2"/>
      </rPr>
      <t>Wisconsin Department of Transportation</t>
    </r>
  </si>
  <si>
    <t>Contract ID:</t>
  </si>
  <si>
    <t>Original Contract Amount:</t>
  </si>
  <si>
    <t>Project ID(s):</t>
  </si>
  <si>
    <t>Exemption Amount:</t>
  </si>
  <si>
    <t>Highway:</t>
  </si>
  <si>
    <t>Limits:</t>
  </si>
  <si>
    <t>County:</t>
  </si>
  <si>
    <t>Contractor:</t>
  </si>
  <si>
    <t>Exemption</t>
  </si>
  <si>
    <t>Bid Item</t>
  </si>
  <si>
    <t>Invoiced</t>
  </si>
  <si>
    <t>Balance</t>
  </si>
  <si>
    <t xml:space="preserve">Bid Item No. </t>
  </si>
  <si>
    <t>Description / Material Description</t>
  </si>
  <si>
    <t>Unit Price</t>
  </si>
  <si>
    <t>Unit</t>
  </si>
  <si>
    <t>Amount</t>
  </si>
  <si>
    <t>Quantity</t>
  </si>
  <si>
    <t>Total Cost</t>
  </si>
  <si>
    <t>Remaining</t>
  </si>
  <si>
    <t>Signature</t>
  </si>
  <si>
    <t>Date</t>
  </si>
  <si>
    <t xml:space="preserve">Company: </t>
  </si>
  <si>
    <t>BUY AMERICA EXEMPTION REPORT: CONSTRUCTION MATERIALS</t>
  </si>
  <si>
    <t>BUY AMERICA EXEMPTION REPORT: IRON AND STEEL</t>
  </si>
  <si>
    <t>Total Applicable Project Costs:</t>
  </si>
  <si>
    <t>De Minimis</t>
  </si>
  <si>
    <t>Total Approved Change Orders:</t>
  </si>
  <si>
    <t>Small Grants Exemption?</t>
  </si>
  <si>
    <t>Notes:</t>
  </si>
  <si>
    <t>Public Interest Waivers for Construction Materials (from CMM 228.5)</t>
  </si>
  <si>
    <t>(See Note 1)</t>
  </si>
  <si>
    <t>(See Note 3)</t>
  </si>
  <si>
    <t>1) Total value of all change orders approved subsequent to original contract. For contracts less than $500,000, if subsequent change orders cause final contract amount to exceed $500,000 the small grant exception cannot be applied.</t>
  </si>
  <si>
    <t>(See Note 4)</t>
  </si>
  <si>
    <t>3) Allowable De Minimis costs apply to construction materials only. The de minimis public interest waiver does not apply to iron and steel, subject to the requirements of 23 U.S.C. 313 on financial assistant administered by FHWA. The de minimis threshold in 23 CFR 635.410(b)(4) continues to apply for iron and steel and is calculated on the Iron and Steel worksheet. See tab titled "Excerpt from 228.5" for additional information.</t>
  </si>
  <si>
    <r>
      <rPr>
        <b/>
        <i/>
        <u/>
        <sz val="8"/>
        <color rgb="FF0070C0"/>
        <rFont val="Arial"/>
        <family val="2"/>
      </rPr>
      <t>Note to WisDOT Project Representative</t>
    </r>
    <r>
      <rPr>
        <b/>
        <i/>
        <sz val="8"/>
        <color rgb="FF0070C0"/>
        <rFont val="Arial"/>
        <family val="2"/>
      </rPr>
      <t>: Reported materials costs must be verified for consistency with amounts shown on materials invoices and project documents.</t>
    </r>
  </si>
  <si>
    <r>
      <rPr>
        <b/>
        <i/>
        <u/>
        <sz val="8"/>
        <color rgb="FFFF0000"/>
        <rFont val="Arial"/>
        <family val="2"/>
      </rPr>
      <t>Note to Contractor</t>
    </r>
    <r>
      <rPr>
        <b/>
        <i/>
        <sz val="8"/>
        <color rgb="FFFF0000"/>
        <rFont val="Arial"/>
        <family val="2"/>
      </rPr>
      <t>: Input project information and Original Contract Amount in highlighted cells on this worksheet before proceeding to the Construction Mat'ls worksheet.</t>
    </r>
  </si>
  <si>
    <t>Allowable De Minimis Costs:</t>
  </si>
  <si>
    <t>(See Note 2, 5)</t>
  </si>
  <si>
    <t>(See Note 5)</t>
  </si>
  <si>
    <t>Contractor Representative:</t>
  </si>
  <si>
    <r>
      <t xml:space="preserve">2) “Total applicable project costs” are defined in CMM 228.5 as the cost of </t>
    </r>
    <r>
      <rPr>
        <u/>
        <sz val="9"/>
        <rFont val="Arial"/>
        <family val="2"/>
      </rPr>
      <t>all</t>
    </r>
    <r>
      <rPr>
        <sz val="9"/>
        <rFont val="Arial"/>
        <family val="2"/>
      </rPr>
      <t xml:space="preserve"> materials (including the cost of any manufactured products) used in the project that are subject to a domestic preference requirement, including materials that are within the scope of an existing waiver. When calculating "Total applicable project costs", do not include temporary materials or materials meeting the definition of a Section 70917(c) material in accordance with 2 CFR Part 184 (cement and cementitious materials; aggregates such as stone, sand, or gravel; aggregate binding agents or additives; and other unsettled mixtures without form when reaching the work site, such as wet concrete or hot mix asphalt).</t>
    </r>
  </si>
  <si>
    <t>5) Contractor must provide project documents, (i.e. - materials invoices) for reported foreign materials costs for which the contractor seeks to utilize the de minimis waiver along with supporting information used in calculating "Total Applicable Project Costs".  See "Example" tab for additional information pertaining to completing this section.</t>
  </si>
  <si>
    <t>Let Date:</t>
  </si>
  <si>
    <t>Bid Let Date Meets Requirements?</t>
  </si>
  <si>
    <t>(See Note 6)</t>
  </si>
  <si>
    <t>6) The De Minimis Costs and Small Grants Waiver is applicable only to let dates on or after November 14, 2023.</t>
  </si>
  <si>
    <t>Buy America Exemption Tracking Tool(10_9_2024).xlsx</t>
  </si>
  <si>
    <t>4)  If the total project cost (sum of project cost prior to LET and original contract amount plus change orders) is less than $500,000, the entire project may be exempt from Buy America.  If "No", or if WisDOT determines project is not eligible, then the total value of the non-compliant products must be tracked and shall not exceed the above-referenced permitted value.</t>
  </si>
  <si>
    <t>Pre-LET Costs + Non-Contractor Costs During and After LET:</t>
  </si>
  <si>
    <r>
      <rPr>
        <b/>
        <i/>
        <u/>
        <sz val="8"/>
        <color rgb="FFFF0000"/>
        <rFont val="Arial"/>
        <family val="2"/>
      </rPr>
      <t>Note to Contractor</t>
    </r>
    <r>
      <rPr>
        <b/>
        <i/>
        <sz val="8"/>
        <color rgb="FFFF0000"/>
        <rFont val="Arial"/>
        <family val="2"/>
      </rPr>
      <t xml:space="preserve">: Input the total value of all change orders and total applicable project costs in the </t>
    </r>
    <r>
      <rPr>
        <b/>
        <i/>
        <u/>
        <sz val="8"/>
        <color rgb="FFFF0000"/>
        <rFont val="Arial"/>
        <family val="2"/>
      </rPr>
      <t>yellow</t>
    </r>
    <r>
      <rPr>
        <b/>
        <i/>
        <sz val="8"/>
        <color rgb="FFFF0000"/>
        <rFont val="Arial"/>
        <family val="2"/>
      </rPr>
      <t xml:space="preserve"> highlighted cells. See notes below for additional information.</t>
    </r>
  </si>
  <si>
    <t>For WisDOT Use Only</t>
  </si>
  <si>
    <r>
      <rPr>
        <b/>
        <i/>
        <u/>
        <sz val="8"/>
        <color rgb="FF0070C0"/>
        <rFont val="Arial"/>
        <family val="2"/>
      </rPr>
      <t>Note to WisDOT Project Representative</t>
    </r>
    <r>
      <rPr>
        <b/>
        <i/>
        <sz val="8"/>
        <color rgb="FF0070C0"/>
        <rFont val="Arial"/>
        <family val="2"/>
      </rPr>
      <t>: For small grants waiver determination, input total value of all Pre-LET Costs (including consultant fees and agency costs), plus all non-contractor costs during and after LET. If Pre-LET and non-contractor cost information is unavailable or indeterminant, then project is not eligible for small grants exemption, and the allowable de minimis costs may be used. For allowable deminimis exemption, reported materials costs must be verified for consistency with amounts shown on materials invoices and project documents.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</si>
</sst>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_(&quot;$&quot;* \(#,##0.00\);_(&quot;$&quot;* &quot;-&quot;???_);_(@_)"/>
    <numFmt numFmtId="165" formatCode="_(* #,##0_);_(* \(#,##0\);_(* &quot;-&quot;??_);_(@_)"/>
    <numFmt numFmtId="166" formatCode="_(&quot;$&quot;* #,##0.00_);_(&quot;$&quot;* \(#,##0.00\);_(&quot;$&quot;* &quot;-&quot;_);_(@_)"/>
    <numFmt numFmtId="167" formatCode="mm/dd/yy;@"/>
  </numFmts>
  <fonts count="24" x14ac:knownFonts="1">
    <font>
      <sz val="11"/>
      <color theme="1"/>
      <name val="Calibri"/>
      <family val="2"/>
      <scheme val="minor"/>
    </font>
    <font>
      <sz val="11"/>
      <color theme="1"/>
      <name val="Calibri"/>
      <family val="2"/>
      <scheme val="minor"/>
    </font>
    <font>
      <b/>
      <sz val="12"/>
      <name val="Arial"/>
      <family val="2"/>
    </font>
    <font>
      <sz val="10"/>
      <name val="Arial"/>
      <family val="2"/>
    </font>
    <font>
      <sz val="9"/>
      <name val="Arial"/>
      <family val="2"/>
    </font>
    <font>
      <sz val="12"/>
      <name val="Arial"/>
      <family val="2"/>
    </font>
    <font>
      <b/>
      <sz val="11"/>
      <name val="Arial"/>
      <family val="2"/>
    </font>
    <font>
      <b/>
      <sz val="9"/>
      <color rgb="FFFF0000"/>
      <name val="Arial"/>
      <family val="2"/>
    </font>
    <font>
      <b/>
      <sz val="10"/>
      <name val="Arial"/>
      <family val="2"/>
    </font>
    <font>
      <b/>
      <i/>
      <sz val="8"/>
      <name val="Arial"/>
      <family val="2"/>
    </font>
    <font>
      <b/>
      <i/>
      <sz val="8"/>
      <color rgb="FFFF0000"/>
      <name val="Arial"/>
      <family val="2"/>
    </font>
    <font>
      <i/>
      <sz val="10"/>
      <name val="Arial"/>
      <family val="2"/>
    </font>
    <font>
      <sz val="8"/>
      <name val="Calibri"/>
      <family val="2"/>
      <scheme val="minor"/>
    </font>
    <font>
      <b/>
      <i/>
      <sz val="11"/>
      <color theme="1"/>
      <name val="Calibri"/>
      <family val="2"/>
      <scheme val="minor"/>
    </font>
    <font>
      <b/>
      <i/>
      <sz val="11"/>
      <color rgb="FFFF0000"/>
      <name val="Calibri"/>
      <family val="2"/>
      <scheme val="minor"/>
    </font>
    <font>
      <b/>
      <i/>
      <u/>
      <sz val="8"/>
      <color rgb="FFFF0000"/>
      <name val="Arial"/>
      <family val="2"/>
    </font>
    <font>
      <b/>
      <sz val="14"/>
      <color theme="1"/>
      <name val="Calibri"/>
      <family val="2"/>
      <scheme val="minor"/>
    </font>
    <font>
      <sz val="9"/>
      <color theme="1"/>
      <name val="Calibri"/>
      <family val="2"/>
      <scheme val="minor"/>
    </font>
    <font>
      <u/>
      <sz val="9"/>
      <name val="Arial"/>
      <family val="2"/>
    </font>
    <font>
      <b/>
      <i/>
      <sz val="8"/>
      <color rgb="FF0070C0"/>
      <name val="Arial"/>
      <family val="2"/>
    </font>
    <font>
      <b/>
      <i/>
      <u/>
      <sz val="8"/>
      <color rgb="FF0070C0"/>
      <name val="Arial"/>
      <family val="2"/>
    </font>
    <font>
      <sz val="11"/>
      <color rgb="FF0070C0"/>
      <name val="Calibri"/>
      <family val="2"/>
      <scheme val="minor"/>
    </font>
    <font>
      <b/>
      <i/>
      <sz val="8"/>
      <color theme="0"/>
      <name val="Arial"/>
      <family val="2"/>
    </font>
    <font>
      <b/>
      <sz val="9.5"/>
      <name val="Arial"/>
      <family val="2"/>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3" fillId="0" borderId="0" xfId="0" applyFont="1" applyProtection="1">
      <protection locked="0"/>
    </xf>
    <xf numFmtId="0" fontId="3" fillId="0" borderId="0" xfId="0" applyFont="1" applyAlignment="1" applyProtection="1">
      <alignment horizontal="center"/>
      <protection locked="0"/>
    </xf>
    <xf numFmtId="49" fontId="3" fillId="0" borderId="0" xfId="0" applyNumberFormat="1" applyFont="1" applyProtection="1">
      <protection locked="0"/>
    </xf>
    <xf numFmtId="0" fontId="3" fillId="0" borderId="0" xfId="0" applyFont="1" applyAlignment="1" applyProtection="1">
      <alignment horizontal="left"/>
      <protection locked="0"/>
    </xf>
    <xf numFmtId="0" fontId="8" fillId="0" borderId="0" xfId="0" applyFont="1" applyAlignment="1" applyProtection="1">
      <alignment horizontal="left"/>
      <protection locked="0"/>
    </xf>
    <xf numFmtId="44" fontId="3" fillId="2" borderId="1" xfId="2" applyFont="1" applyFill="1" applyBorder="1" applyAlignment="1" applyProtection="1">
      <alignment horizontal="left"/>
      <protection locked="0"/>
    </xf>
    <xf numFmtId="164" fontId="3" fillId="0" borderId="0" xfId="0" applyNumberFormat="1" applyFont="1" applyAlignment="1">
      <alignment horizontal="left"/>
    </xf>
    <xf numFmtId="49" fontId="9" fillId="0" borderId="0" xfId="1" applyNumberFormat="1" applyFont="1" applyFill="1" applyProtection="1">
      <protection locked="0"/>
    </xf>
    <xf numFmtId="165" fontId="9" fillId="0" borderId="0" xfId="1" applyNumberFormat="1" applyFont="1" applyFill="1" applyProtection="1">
      <protection locked="0"/>
    </xf>
    <xf numFmtId="165" fontId="9" fillId="0" borderId="0" xfId="1" applyNumberFormat="1" applyFont="1" applyFill="1" applyAlignment="1" applyProtection="1">
      <alignment horizontal="center"/>
      <protection locked="0"/>
    </xf>
    <xf numFmtId="49" fontId="9" fillId="0" borderId="0" xfId="1" applyNumberFormat="1" applyFont="1" applyFill="1" applyAlignment="1" applyProtection="1">
      <alignment horizontal="center"/>
      <protection locked="0"/>
    </xf>
    <xf numFmtId="165" fontId="9" fillId="0" borderId="0" xfId="1" applyNumberFormat="1" applyFont="1" applyFill="1" applyBorder="1" applyAlignment="1" applyProtection="1">
      <alignment horizontal="center"/>
      <protection locked="0"/>
    </xf>
    <xf numFmtId="49" fontId="9" fillId="0" borderId="2" xfId="1" applyNumberFormat="1" applyFont="1" applyFill="1" applyBorder="1" applyAlignment="1" applyProtection="1">
      <alignment horizontal="left"/>
      <protection locked="0"/>
    </xf>
    <xf numFmtId="49" fontId="9" fillId="0" borderId="2" xfId="1" applyNumberFormat="1" applyFont="1" applyFill="1" applyBorder="1" applyAlignment="1" applyProtection="1">
      <alignment horizontal="center"/>
      <protection locked="0"/>
    </xf>
    <xf numFmtId="165" fontId="9" fillId="0" borderId="2" xfId="1" applyNumberFormat="1" applyFont="1" applyFill="1" applyBorder="1" applyAlignment="1" applyProtection="1">
      <alignment horizontal="center"/>
      <protection locked="0"/>
    </xf>
    <xf numFmtId="49" fontId="9" fillId="3" borderId="0" xfId="1" applyNumberFormat="1" applyFont="1" applyFill="1" applyBorder="1" applyAlignment="1" applyProtection="1">
      <alignment horizontal="left"/>
      <protection locked="0"/>
    </xf>
    <xf numFmtId="49" fontId="9" fillId="3" borderId="0" xfId="1" applyNumberFormat="1" applyFont="1" applyFill="1" applyBorder="1" applyAlignment="1" applyProtection="1">
      <alignment horizontal="center"/>
      <protection locked="0"/>
    </xf>
    <xf numFmtId="165" fontId="10" fillId="3" borderId="0" xfId="1" applyNumberFormat="1" applyFont="1" applyFill="1" applyBorder="1" applyAlignment="1" applyProtection="1">
      <alignment horizontal="center"/>
      <protection locked="0"/>
    </xf>
    <xf numFmtId="165" fontId="9" fillId="3" borderId="0" xfId="1" applyNumberFormat="1" applyFont="1" applyFill="1" applyBorder="1" applyAlignment="1" applyProtection="1">
      <alignment horizontal="center"/>
      <protection locked="0"/>
    </xf>
    <xf numFmtId="44" fontId="9" fillId="0" borderId="0" xfId="2" applyFont="1" applyFill="1" applyBorder="1" applyAlignment="1" applyProtection="1">
      <alignment horizontal="center"/>
    </xf>
    <xf numFmtId="49" fontId="3" fillId="0" borderId="0" xfId="1" applyNumberFormat="1" applyFont="1" applyFill="1" applyProtection="1">
      <protection locked="0"/>
    </xf>
    <xf numFmtId="0" fontId="3" fillId="0" borderId="0" xfId="0" applyFont="1" applyAlignment="1" applyProtection="1">
      <alignment wrapText="1"/>
      <protection locked="0"/>
    </xf>
    <xf numFmtId="166" fontId="3" fillId="0" borderId="0" xfId="0" applyNumberFormat="1" applyFont="1" applyAlignment="1" applyProtection="1">
      <alignment horizontal="right"/>
      <protection locked="0"/>
    </xf>
    <xf numFmtId="166" fontId="3" fillId="0" borderId="0" xfId="2" applyNumberFormat="1" applyFont="1" applyFill="1" applyProtection="1">
      <protection locked="0"/>
    </xf>
    <xf numFmtId="2" fontId="3" fillId="0" borderId="0" xfId="2" applyNumberFormat="1" applyFont="1" applyFill="1" applyProtection="1">
      <protection locked="0"/>
    </xf>
    <xf numFmtId="166" fontId="3" fillId="0" borderId="0" xfId="2" applyNumberFormat="1" applyFont="1" applyFill="1" applyProtection="1"/>
    <xf numFmtId="44" fontId="3" fillId="0" borderId="0" xfId="0" applyNumberFormat="1" applyFont="1"/>
    <xf numFmtId="49" fontId="3" fillId="0" borderId="0" xfId="0" applyNumberFormat="1" applyFont="1" applyAlignment="1" applyProtection="1">
      <alignment horizontal="center"/>
      <protection locked="0"/>
    </xf>
    <xf numFmtId="49" fontId="3" fillId="0" borderId="0" xfId="1" applyNumberFormat="1" applyFont="1" applyFill="1" applyAlignment="1" applyProtection="1">
      <alignment horizontal="left"/>
      <protection locked="0"/>
    </xf>
    <xf numFmtId="41" fontId="3" fillId="0" borderId="0" xfId="1" applyNumberFormat="1" applyFont="1" applyFill="1" applyProtection="1">
      <protection locked="0"/>
    </xf>
    <xf numFmtId="41" fontId="3" fillId="0" borderId="0" xfId="1" applyNumberFormat="1" applyFont="1" applyFill="1" applyAlignment="1" applyProtection="1">
      <alignment horizontal="center"/>
      <protection locked="0"/>
    </xf>
    <xf numFmtId="41" fontId="3" fillId="0" borderId="0" xfId="2" applyNumberFormat="1" applyFont="1" applyFill="1" applyProtection="1">
      <protection locked="0"/>
    </xf>
    <xf numFmtId="49" fontId="11" fillId="0" borderId="3" xfId="1" applyNumberFormat="1" applyFont="1" applyFill="1" applyBorder="1" applyProtection="1">
      <protection locked="0"/>
    </xf>
    <xf numFmtId="41" fontId="11" fillId="0" borderId="3" xfId="2" applyNumberFormat="1" applyFont="1" applyFill="1" applyBorder="1" applyProtection="1">
      <protection locked="0"/>
    </xf>
    <xf numFmtId="41" fontId="11" fillId="0" borderId="0" xfId="2" applyNumberFormat="1" applyFont="1" applyFill="1" applyBorder="1" applyProtection="1">
      <protection locked="0"/>
    </xf>
    <xf numFmtId="42" fontId="3" fillId="0" borderId="0" xfId="2" applyNumberFormat="1" applyFont="1" applyFill="1" applyProtection="1">
      <protection locked="0"/>
    </xf>
    <xf numFmtId="0" fontId="8" fillId="0" borderId="0" xfId="0" applyFont="1" applyAlignment="1" applyProtection="1">
      <alignment horizontal="center"/>
    </xf>
    <xf numFmtId="164" fontId="3" fillId="0" borderId="0" xfId="0" applyNumberFormat="1" applyFont="1" applyAlignment="1">
      <alignment horizontal="center"/>
    </xf>
    <xf numFmtId="44" fontId="3" fillId="0" borderId="0" xfId="0" applyNumberFormat="1" applyFont="1" applyAlignment="1">
      <alignment horizontal="center"/>
    </xf>
    <xf numFmtId="14" fontId="3" fillId="0" borderId="0" xfId="0" applyNumberFormat="1" applyFont="1" applyProtection="1"/>
    <xf numFmtId="49" fontId="3" fillId="2" borderId="4" xfId="0" applyNumberFormat="1" applyFont="1" applyFill="1" applyBorder="1" applyAlignment="1" applyProtection="1">
      <alignment horizontal="left"/>
      <protection locked="0"/>
    </xf>
    <xf numFmtId="0" fontId="16" fillId="0" borderId="0" xfId="0" applyFont="1"/>
    <xf numFmtId="44" fontId="3" fillId="0" borderId="1" xfId="2" applyFont="1" applyFill="1" applyBorder="1" applyAlignment="1" applyProtection="1">
      <alignment horizontal="left"/>
    </xf>
    <xf numFmtId="164" fontId="3" fillId="2" borderId="5" xfId="0" applyNumberFormat="1" applyFont="1" applyFill="1" applyBorder="1" applyAlignment="1" applyProtection="1">
      <alignment horizontal="left"/>
      <protection locked="0"/>
    </xf>
    <xf numFmtId="164" fontId="3" fillId="2" borderId="4" xfId="0" applyNumberFormat="1" applyFont="1" applyFill="1" applyBorder="1" applyAlignment="1" applyProtection="1">
      <alignment horizontal="left"/>
      <protection locked="0"/>
    </xf>
    <xf numFmtId="165" fontId="22" fillId="3" borderId="0" xfId="1" applyNumberFormat="1" applyFont="1" applyFill="1" applyBorder="1" applyAlignment="1" applyProtection="1">
      <alignment horizontal="center"/>
      <protection locked="0"/>
    </xf>
    <xf numFmtId="167" fontId="3" fillId="2" borderId="4" xfId="0" applyNumberFormat="1" applyFont="1" applyFill="1" applyBorder="1" applyAlignment="1" applyProtection="1">
      <alignment horizontal="left"/>
      <protection locked="0"/>
    </xf>
    <xf numFmtId="167" fontId="3" fillId="0" borderId="0" xfId="0" applyNumberFormat="1" applyFont="1" applyAlignment="1" applyProtection="1">
      <alignment horizontal="left"/>
    </xf>
    <xf numFmtId="0" fontId="3" fillId="0" borderId="0" xfId="0" applyFont="1" applyProtection="1"/>
    <xf numFmtId="0" fontId="11" fillId="0" borderId="0" xfId="0" applyFont="1" applyProtection="1"/>
    <xf numFmtId="49" fontId="8" fillId="0" borderId="0" xfId="1" applyNumberFormat="1" applyFont="1" applyFill="1" applyProtection="1"/>
    <xf numFmtId="0" fontId="3" fillId="0" borderId="0" xfId="0" applyFont="1" applyAlignment="1" applyProtection="1">
      <alignment horizontal="left"/>
    </xf>
    <xf numFmtId="0" fontId="8" fillId="0" borderId="0" xfId="0" applyFont="1" applyAlignment="1" applyProtection="1">
      <alignment horizontal="left"/>
    </xf>
    <xf numFmtId="0" fontId="8" fillId="0" borderId="0" xfId="0" applyFont="1" applyAlignment="1" applyProtection="1">
      <alignment horizontal="right"/>
    </xf>
    <xf numFmtId="49" fontId="8" fillId="0" borderId="0" xfId="1" applyNumberFormat="1" applyFont="1" applyFill="1" applyAlignment="1" applyProtection="1">
      <alignment vertical="center"/>
    </xf>
    <xf numFmtId="165" fontId="9" fillId="0" borderId="0" xfId="1" applyNumberFormat="1" applyFont="1" applyFill="1" applyProtection="1"/>
    <xf numFmtId="165" fontId="9" fillId="0" borderId="0" xfId="1" applyNumberFormat="1" applyFont="1" applyFill="1" applyAlignment="1" applyProtection="1">
      <alignment horizontal="center"/>
    </xf>
    <xf numFmtId="49" fontId="9" fillId="0" borderId="0" xfId="1" applyNumberFormat="1" applyFont="1" applyFill="1" applyProtection="1"/>
    <xf numFmtId="49" fontId="9" fillId="0" borderId="0" xfId="1" applyNumberFormat="1" applyFont="1" applyFill="1" applyAlignment="1" applyProtection="1">
      <alignment horizontal="center"/>
    </xf>
    <xf numFmtId="165" fontId="9" fillId="0" borderId="0" xfId="1" applyNumberFormat="1" applyFont="1" applyFill="1" applyBorder="1" applyAlignment="1" applyProtection="1">
      <alignment horizontal="center"/>
    </xf>
    <xf numFmtId="49" fontId="9" fillId="0" borderId="2" xfId="1" applyNumberFormat="1" applyFont="1" applyFill="1" applyBorder="1" applyAlignment="1" applyProtection="1">
      <alignment horizontal="left"/>
    </xf>
    <xf numFmtId="49" fontId="9" fillId="0" borderId="2" xfId="1" applyNumberFormat="1" applyFont="1" applyFill="1" applyBorder="1" applyAlignment="1" applyProtection="1">
      <alignment horizontal="center"/>
    </xf>
    <xf numFmtId="165" fontId="9" fillId="0" borderId="2" xfId="1" applyNumberFormat="1" applyFont="1" applyFill="1" applyBorder="1" applyAlignment="1" applyProtection="1">
      <alignment horizontal="center"/>
    </xf>
    <xf numFmtId="49" fontId="3" fillId="0" borderId="0" xfId="0" applyNumberFormat="1" applyFont="1" applyProtection="1"/>
    <xf numFmtId="0" fontId="3" fillId="0" borderId="0" xfId="0" applyFont="1" applyAlignment="1" applyProtection="1">
      <alignment horizontal="center"/>
    </xf>
    <xf numFmtId="49" fontId="8" fillId="0" borderId="0" xfId="0" applyNumberFormat="1" applyFont="1" applyProtection="1"/>
    <xf numFmtId="164" fontId="3" fillId="4" borderId="4" xfId="0" applyNumberFormat="1" applyFont="1" applyFill="1" applyBorder="1" applyAlignment="1" applyProtection="1">
      <alignment horizontal="left"/>
      <protection locked="0"/>
    </xf>
    <xf numFmtId="0" fontId="23" fillId="0" borderId="0" xfId="0" applyFont="1" applyAlignment="1" applyProtection="1">
      <alignment horizontal="right"/>
    </xf>
    <xf numFmtId="0" fontId="10" fillId="0" borderId="0" xfId="0" applyFont="1" applyProtection="1"/>
    <xf numFmtId="0" fontId="0" fillId="5" borderId="0" xfId="0" applyFill="1"/>
    <xf numFmtId="0" fontId="2" fillId="0" borderId="0" xfId="0" applyFont="1" applyAlignment="1" applyProtection="1">
      <alignment horizontal="left"/>
    </xf>
    <xf numFmtId="0" fontId="2" fillId="0" borderId="0" xfId="0" applyFont="1" applyAlignment="1" applyProtection="1">
      <alignment horizontal="right"/>
    </xf>
    <xf numFmtId="0" fontId="5" fillId="0" borderId="0" xfId="0" applyFont="1" applyProtection="1"/>
    <xf numFmtId="0" fontId="6" fillId="0" borderId="0" xfId="0" applyFont="1" applyAlignment="1" applyProtection="1">
      <alignment horizontal="right"/>
    </xf>
    <xf numFmtId="0" fontId="4" fillId="0" borderId="0" xfId="0" applyFont="1" applyAlignment="1" applyProtection="1">
      <alignment horizontal="center"/>
    </xf>
    <xf numFmtId="0" fontId="7" fillId="0" borderId="0" xfId="0" applyFont="1" applyAlignment="1" applyProtection="1">
      <alignment horizontal="right"/>
    </xf>
    <xf numFmtId="0" fontId="10" fillId="0" borderId="0" xfId="0" applyFont="1" applyAlignment="1" applyProtection="1"/>
    <xf numFmtId="0" fontId="14" fillId="0" borderId="0" xfId="0" applyFont="1" applyAlignment="1" applyProtection="1"/>
    <xf numFmtId="0" fontId="13" fillId="0" borderId="0" xfId="0" applyFont="1" applyAlignment="1" applyProtection="1"/>
    <xf numFmtId="0" fontId="0" fillId="0" borderId="0" xfId="0" applyAlignment="1" applyProtection="1"/>
    <xf numFmtId="0" fontId="19" fillId="0" borderId="0" xfId="0" applyFont="1" applyAlignment="1" applyProtection="1"/>
    <xf numFmtId="0" fontId="21" fillId="0" borderId="0" xfId="0" applyFont="1" applyAlignment="1" applyProtection="1"/>
    <xf numFmtId="49" fontId="4" fillId="0" borderId="0" xfId="0" applyNumberFormat="1" applyFont="1" applyAlignment="1" applyProtection="1">
      <alignment wrapText="1"/>
    </xf>
    <xf numFmtId="0" fontId="17" fillId="0" borderId="0" xfId="0" applyFont="1" applyAlignment="1" applyProtection="1">
      <alignment wrapText="1"/>
    </xf>
    <xf numFmtId="0" fontId="10" fillId="0" borderId="0" xfId="0" applyFont="1" applyAlignment="1" applyProtection="1">
      <alignment vertical="top" wrapText="1"/>
    </xf>
    <xf numFmtId="0" fontId="14" fillId="0" borderId="0" xfId="0" applyFont="1" applyAlignment="1" applyProtection="1">
      <alignment vertical="top" wrapText="1"/>
    </xf>
    <xf numFmtId="49" fontId="4" fillId="0" borderId="0" xfId="0" applyNumberFormat="1" applyFont="1" applyAlignment="1" applyProtection="1">
      <alignment vertical="center" wrapText="1"/>
    </xf>
    <xf numFmtId="0" fontId="17" fillId="0" borderId="0" xfId="0" applyFont="1" applyAlignment="1" applyProtection="1">
      <alignment vertical="center" wrapText="1"/>
    </xf>
    <xf numFmtId="0" fontId="19" fillId="0" borderId="0" xfId="0" applyFont="1" applyAlignment="1" applyProtection="1">
      <alignment vertical="center" wrapText="1"/>
    </xf>
    <xf numFmtId="0" fontId="21" fillId="0" borderId="0" xfId="0" applyFont="1" applyAlignment="1" applyProtection="1">
      <alignment vertical="center" wrapText="1"/>
    </xf>
  </cellXfs>
  <cellStyles count="3">
    <cellStyle name="Comma" xfId="1" builtinId="3"/>
    <cellStyle name="Currency" xfId="2" builtinId="4"/>
    <cellStyle name="Normal" xfId="0" builtinId="0"/>
  </cellStyles>
  <dxfs count="11">
    <dxf>
      <font>
        <b/>
        <i val="0"/>
        <color rgb="FF00B05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color theme="0" tint="-0.34998626667073579"/>
      </font>
    </dxf>
    <dxf>
      <font>
        <b val="0"/>
        <i/>
        <color theme="0" tint="-0.499984740745262"/>
      </font>
    </dxf>
    <dxf>
      <font>
        <color rgb="FF9C0006"/>
      </font>
    </dxf>
    <dxf>
      <font>
        <b/>
        <i val="0"/>
        <color rgb="FF00B050"/>
      </font>
      <fill>
        <patternFill patternType="none">
          <bgColor auto="1"/>
        </patternFill>
      </fill>
    </dxf>
    <dxf>
      <font>
        <b val="0"/>
        <i/>
        <color theme="0" tint="-0.34998626667073579"/>
      </font>
      <fill>
        <patternFill patternType="none">
          <bgColor auto="1"/>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85725</xdr:rowOff>
    </xdr:from>
    <xdr:to>
      <xdr:col>15</xdr:col>
      <xdr:colOff>82839</xdr:colOff>
      <xdr:row>33</xdr:row>
      <xdr:rowOff>38100</xdr:rowOff>
    </xdr:to>
    <xdr:pic>
      <xdr:nvPicPr>
        <xdr:cNvPr id="7" name="Picture 6">
          <a:extLst>
            <a:ext uri="{FF2B5EF4-FFF2-40B4-BE49-F238E27FC236}">
              <a16:creationId xmlns:a16="http://schemas.microsoft.com/office/drawing/2014/main" id="{96E5689C-5E00-5D64-FB90-54B21DF068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725"/>
          <a:ext cx="9122064" cy="623887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16</xdr:col>
      <xdr:colOff>219075</xdr:colOff>
      <xdr:row>35</xdr:row>
      <xdr:rowOff>152400</xdr:rowOff>
    </xdr:to>
    <xdr:pic>
      <xdr:nvPicPr>
        <xdr:cNvPr id="4" name="Picture 3">
          <a:extLst>
            <a:ext uri="{FF2B5EF4-FFF2-40B4-BE49-F238E27FC236}">
              <a16:creationId xmlns:a16="http://schemas.microsoft.com/office/drawing/2014/main" id="{A1E9DDEA-81AD-29AE-C44F-2F2E7C7AF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9886950" cy="676275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2</xdr:row>
      <xdr:rowOff>104775</xdr:rowOff>
    </xdr:from>
    <xdr:to>
      <xdr:col>11</xdr:col>
      <xdr:colOff>95250</xdr:colOff>
      <xdr:row>32</xdr:row>
      <xdr:rowOff>104775</xdr:rowOff>
    </xdr:to>
    <xdr:pic>
      <xdr:nvPicPr>
        <xdr:cNvPr id="4" name="Picture 3">
          <a:extLst>
            <a:ext uri="{FF2B5EF4-FFF2-40B4-BE49-F238E27FC236}">
              <a16:creationId xmlns:a16="http://schemas.microsoft.com/office/drawing/2014/main" id="{15B13534-1913-0BB7-88CB-63F5247B2BAE}"/>
            </a:ext>
          </a:extLst>
        </xdr:cNvPr>
        <xdr:cNvPicPr>
          <a:picLocks noChangeAspect="1"/>
        </xdr:cNvPicPr>
      </xdr:nvPicPr>
      <xdr:blipFill>
        <a:blip xmlns:r="http://schemas.openxmlformats.org/officeDocument/2006/relationships" r:embed="rId1"/>
        <a:stretch>
          <a:fillRect/>
        </a:stretch>
      </xdr:blipFill>
      <xdr:spPr>
        <a:xfrm>
          <a:off x="76200" y="485775"/>
          <a:ext cx="6724650" cy="5715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4D65-2280-4930-A286-37AAEBEBABF4}">
  <dimension ref="A1:J42"/>
  <sheetViews>
    <sheetView tabSelected="1" zoomScaleNormal="100" workbookViewId="0">
      <selection activeCell="N10" sqref="N10"/>
    </sheetView>
  </sheetViews>
  <sheetFormatPr defaultRowHeight="15" x14ac:dyDescent="0.25"/>
  <cols>
    <col min="1" max="1" width="12.5703125" customWidth="1"/>
    <col min="2" max="2" width="28.7109375" bestFit="1" customWidth="1"/>
    <col min="8" max="8" width="17.7109375" customWidth="1"/>
    <col min="9" max="9" width="19" customWidth="1"/>
    <col min="10" max="10" width="11.28515625" bestFit="1" customWidth="1"/>
  </cols>
  <sheetData>
    <row r="1" spans="1:10" ht="15.75" x14ac:dyDescent="0.25">
      <c r="A1" s="71" t="s">
        <v>25</v>
      </c>
      <c r="B1" s="49"/>
      <c r="C1" s="49"/>
      <c r="D1" s="49"/>
      <c r="E1" s="49"/>
      <c r="F1" s="49"/>
      <c r="G1" s="49"/>
      <c r="H1" s="65"/>
      <c r="I1" s="49"/>
      <c r="J1" s="72"/>
    </row>
    <row r="2" spans="1:10" ht="15.75" x14ac:dyDescent="0.25">
      <c r="A2" s="49" t="s">
        <v>0</v>
      </c>
      <c r="B2" s="73"/>
      <c r="C2" s="49"/>
      <c r="D2" s="49"/>
      <c r="E2" s="49"/>
      <c r="F2" s="49"/>
      <c r="G2" s="49"/>
      <c r="H2" s="65"/>
      <c r="I2" s="49"/>
      <c r="J2" s="74"/>
    </row>
    <row r="3" spans="1:10" x14ac:dyDescent="0.25">
      <c r="A3" s="77" t="s">
        <v>38</v>
      </c>
      <c r="B3" s="78"/>
      <c r="C3" s="78"/>
      <c r="D3" s="78"/>
      <c r="E3" s="78"/>
      <c r="F3" s="78"/>
      <c r="G3" s="78"/>
      <c r="H3" s="78"/>
      <c r="I3" s="79"/>
      <c r="J3" s="80"/>
    </row>
    <row r="4" spans="1:10" x14ac:dyDescent="0.25">
      <c r="A4" s="81" t="s">
        <v>37</v>
      </c>
      <c r="B4" s="82"/>
      <c r="C4" s="82"/>
      <c r="D4" s="82"/>
      <c r="E4" s="82"/>
      <c r="F4" s="82"/>
      <c r="G4" s="82"/>
      <c r="H4" s="82"/>
      <c r="I4" s="82"/>
      <c r="J4" s="82"/>
    </row>
    <row r="5" spans="1:10" ht="15.75" thickBot="1" x14ac:dyDescent="0.3">
      <c r="A5" s="64"/>
      <c r="B5" s="64"/>
      <c r="C5" s="49"/>
      <c r="D5" s="49"/>
      <c r="E5" s="49"/>
      <c r="F5" s="49"/>
      <c r="G5" s="49"/>
      <c r="H5" s="65"/>
      <c r="I5" s="49"/>
      <c r="J5" s="76"/>
    </row>
    <row r="6" spans="1:10" ht="15.75" thickBot="1" x14ac:dyDescent="0.3">
      <c r="A6" s="51" t="s">
        <v>1</v>
      </c>
      <c r="B6" s="41"/>
      <c r="C6" s="4"/>
      <c r="D6" s="4"/>
      <c r="E6" s="4"/>
      <c r="F6" s="1"/>
      <c r="G6" s="5" t="s">
        <v>2</v>
      </c>
      <c r="H6" s="2"/>
      <c r="I6" s="6"/>
      <c r="J6" s="1"/>
    </row>
    <row r="7" spans="1:10" x14ac:dyDescent="0.25">
      <c r="A7" s="51" t="s">
        <v>3</v>
      </c>
      <c r="B7" s="41"/>
      <c r="C7" s="4"/>
      <c r="D7" s="4"/>
      <c r="E7" s="4"/>
      <c r="F7" s="4"/>
      <c r="G7" s="4" t="s">
        <v>4</v>
      </c>
      <c r="H7" s="2"/>
      <c r="I7" s="7">
        <f>ROUNDDOWN((IF((I6*0.001)&gt;2500,(I6*0.001),2500)),2)</f>
        <v>2500</v>
      </c>
      <c r="J7" s="1"/>
    </row>
    <row r="8" spans="1:10" x14ac:dyDescent="0.25">
      <c r="A8" s="51" t="s">
        <v>5</v>
      </c>
      <c r="B8" s="41"/>
      <c r="C8" s="4"/>
      <c r="D8" s="4"/>
      <c r="E8" s="4"/>
      <c r="F8" s="4"/>
      <c r="G8" s="4"/>
      <c r="H8" s="2"/>
      <c r="I8" s="4"/>
      <c r="J8" s="1"/>
    </row>
    <row r="9" spans="1:10" x14ac:dyDescent="0.25">
      <c r="A9" s="55" t="s">
        <v>6</v>
      </c>
      <c r="B9" s="41"/>
      <c r="C9" s="4"/>
      <c r="D9" s="4"/>
      <c r="E9" s="4"/>
      <c r="F9" s="4"/>
      <c r="G9" s="4"/>
      <c r="H9" s="2"/>
      <c r="I9" s="4"/>
      <c r="J9" s="1"/>
    </row>
    <row r="10" spans="1:10" x14ac:dyDescent="0.25">
      <c r="A10" s="51" t="s">
        <v>7</v>
      </c>
      <c r="B10" s="41"/>
      <c r="C10" s="4"/>
      <c r="D10" s="4"/>
      <c r="E10" s="4"/>
      <c r="F10" s="4"/>
      <c r="G10" s="4"/>
      <c r="H10" s="2"/>
      <c r="I10" s="4"/>
      <c r="J10" s="1"/>
    </row>
    <row r="11" spans="1:10" x14ac:dyDescent="0.25">
      <c r="A11" s="51" t="s">
        <v>8</v>
      </c>
      <c r="B11" s="41"/>
      <c r="C11" s="4"/>
      <c r="D11" s="4"/>
      <c r="E11" s="4"/>
      <c r="F11" s="4"/>
      <c r="G11" s="4"/>
      <c r="H11" s="2"/>
      <c r="I11" s="4"/>
      <c r="J11" s="1"/>
    </row>
    <row r="12" spans="1:10" x14ac:dyDescent="0.25">
      <c r="A12" s="51" t="s">
        <v>45</v>
      </c>
      <c r="B12" s="47"/>
      <c r="C12" s="9"/>
      <c r="D12" s="10"/>
      <c r="E12" s="10"/>
      <c r="F12" s="10"/>
      <c r="G12" s="10"/>
      <c r="H12" s="10"/>
      <c r="I12" s="10"/>
      <c r="J12" s="10" t="s">
        <v>9</v>
      </c>
    </row>
    <row r="13" spans="1:10" x14ac:dyDescent="0.25">
      <c r="A13" s="8"/>
      <c r="B13" s="8"/>
      <c r="C13" s="11"/>
      <c r="D13" s="12" t="s">
        <v>10</v>
      </c>
      <c r="E13" s="12"/>
      <c r="F13" s="10" t="s">
        <v>11</v>
      </c>
      <c r="G13" s="10"/>
      <c r="H13" s="10"/>
      <c r="I13" s="10"/>
      <c r="J13" s="10" t="s">
        <v>12</v>
      </c>
    </row>
    <row r="14" spans="1:10" ht="15.75" thickBot="1" x14ac:dyDescent="0.3">
      <c r="A14" s="13" t="s">
        <v>13</v>
      </c>
      <c r="B14" s="14" t="s">
        <v>14</v>
      </c>
      <c r="C14" s="14"/>
      <c r="D14" s="15" t="s">
        <v>15</v>
      </c>
      <c r="E14" s="15" t="s">
        <v>16</v>
      </c>
      <c r="F14" s="15" t="s">
        <v>17</v>
      </c>
      <c r="G14" s="15" t="s">
        <v>18</v>
      </c>
      <c r="H14" s="15" t="s">
        <v>16</v>
      </c>
      <c r="I14" s="15" t="s">
        <v>19</v>
      </c>
      <c r="J14" s="15" t="s">
        <v>20</v>
      </c>
    </row>
    <row r="15" spans="1:10" ht="15.75" thickTop="1" x14ac:dyDescent="0.25">
      <c r="A15" s="16"/>
      <c r="B15" s="17"/>
      <c r="C15" s="17"/>
      <c r="D15" s="18"/>
      <c r="E15" s="18"/>
      <c r="F15" s="19"/>
      <c r="G15" s="19"/>
      <c r="H15" s="19"/>
      <c r="I15" s="19"/>
      <c r="J15" s="20">
        <f>I7</f>
        <v>2500</v>
      </c>
    </row>
    <row r="16" spans="1:10" x14ac:dyDescent="0.25">
      <c r="A16" s="21"/>
      <c r="B16" s="22"/>
      <c r="C16" s="1"/>
      <c r="D16" s="23">
        <v>0</v>
      </c>
      <c r="E16" s="23"/>
      <c r="F16" s="24">
        <v>0</v>
      </c>
      <c r="G16" s="25">
        <v>0</v>
      </c>
      <c r="H16" s="2"/>
      <c r="I16" s="26">
        <f>F16*G16</f>
        <v>0</v>
      </c>
      <c r="J16" s="27">
        <f>J15-I16</f>
        <v>2500</v>
      </c>
    </row>
    <row r="17" spans="1:10" x14ac:dyDescent="0.25">
      <c r="A17" s="21"/>
      <c r="B17" s="22"/>
      <c r="C17" s="1"/>
      <c r="D17" s="23">
        <v>0</v>
      </c>
      <c r="E17" s="23"/>
      <c r="F17" s="24">
        <v>0</v>
      </c>
      <c r="G17" s="25">
        <v>0</v>
      </c>
      <c r="H17" s="2"/>
      <c r="I17" s="26">
        <f t="shared" ref="I17:I27" si="0">F17*G17</f>
        <v>0</v>
      </c>
      <c r="J17" s="27">
        <f>J16-I17</f>
        <v>2500</v>
      </c>
    </row>
    <row r="18" spans="1:10" x14ac:dyDescent="0.25">
      <c r="A18" s="21"/>
      <c r="B18" s="22"/>
      <c r="C18" s="1"/>
      <c r="D18" s="23">
        <v>0</v>
      </c>
      <c r="E18" s="23"/>
      <c r="F18" s="24">
        <v>0</v>
      </c>
      <c r="G18" s="25">
        <v>0</v>
      </c>
      <c r="H18" s="2"/>
      <c r="I18" s="26">
        <f t="shared" si="0"/>
        <v>0</v>
      </c>
      <c r="J18" s="27">
        <f>J17-I18</f>
        <v>2500</v>
      </c>
    </row>
    <row r="19" spans="1:10" x14ac:dyDescent="0.25">
      <c r="A19" s="21"/>
      <c r="B19" s="22"/>
      <c r="C19" s="1"/>
      <c r="D19" s="23">
        <v>0</v>
      </c>
      <c r="E19" s="23"/>
      <c r="F19" s="24">
        <v>0</v>
      </c>
      <c r="G19" s="25">
        <v>0</v>
      </c>
      <c r="H19" s="2"/>
      <c r="I19" s="26">
        <f t="shared" si="0"/>
        <v>0</v>
      </c>
      <c r="J19" s="27">
        <f>J18-I19</f>
        <v>2500</v>
      </c>
    </row>
    <row r="20" spans="1:10" x14ac:dyDescent="0.25">
      <c r="A20" s="21"/>
      <c r="B20" s="22"/>
      <c r="C20" s="1"/>
      <c r="D20" s="23">
        <v>0</v>
      </c>
      <c r="E20" s="23"/>
      <c r="F20" s="24">
        <v>0</v>
      </c>
      <c r="G20" s="25">
        <v>0</v>
      </c>
      <c r="H20" s="2"/>
      <c r="I20" s="26">
        <f t="shared" si="0"/>
        <v>0</v>
      </c>
      <c r="J20" s="27">
        <f t="shared" ref="J20:J27" si="1">J19-I20</f>
        <v>2500</v>
      </c>
    </row>
    <row r="21" spans="1:10" x14ac:dyDescent="0.25">
      <c r="A21" s="21"/>
      <c r="B21" s="1"/>
      <c r="C21" s="1"/>
      <c r="D21" s="23">
        <v>0</v>
      </c>
      <c r="E21" s="23"/>
      <c r="F21" s="24">
        <v>0</v>
      </c>
      <c r="G21" s="25">
        <v>0</v>
      </c>
      <c r="H21" s="2"/>
      <c r="I21" s="26">
        <f t="shared" si="0"/>
        <v>0</v>
      </c>
      <c r="J21" s="27">
        <f t="shared" si="1"/>
        <v>2500</v>
      </c>
    </row>
    <row r="22" spans="1:10" x14ac:dyDescent="0.25">
      <c r="A22" s="21"/>
      <c r="B22" s="1"/>
      <c r="C22" s="1"/>
      <c r="D22" s="23">
        <v>0</v>
      </c>
      <c r="E22" s="23"/>
      <c r="F22" s="24">
        <v>0</v>
      </c>
      <c r="G22" s="25">
        <v>0</v>
      </c>
      <c r="H22" s="2"/>
      <c r="I22" s="26">
        <f t="shared" si="0"/>
        <v>0</v>
      </c>
      <c r="J22" s="27">
        <f t="shared" si="1"/>
        <v>2500</v>
      </c>
    </row>
    <row r="23" spans="1:10" x14ac:dyDescent="0.25">
      <c r="A23" s="21"/>
      <c r="B23" s="1"/>
      <c r="C23" s="1"/>
      <c r="D23" s="23">
        <v>0</v>
      </c>
      <c r="E23" s="23"/>
      <c r="F23" s="24">
        <v>0</v>
      </c>
      <c r="G23" s="25">
        <v>0</v>
      </c>
      <c r="H23" s="28"/>
      <c r="I23" s="26">
        <f t="shared" si="0"/>
        <v>0</v>
      </c>
      <c r="J23" s="27">
        <f t="shared" si="1"/>
        <v>2500</v>
      </c>
    </row>
    <row r="24" spans="1:10" x14ac:dyDescent="0.25">
      <c r="A24" s="21"/>
      <c r="B24" s="1"/>
      <c r="C24" s="1"/>
      <c r="D24" s="23">
        <v>0</v>
      </c>
      <c r="E24" s="23"/>
      <c r="F24" s="24">
        <v>0</v>
      </c>
      <c r="G24" s="25">
        <v>0</v>
      </c>
      <c r="H24" s="2"/>
      <c r="I24" s="26">
        <f t="shared" si="0"/>
        <v>0</v>
      </c>
      <c r="J24" s="27">
        <f t="shared" si="1"/>
        <v>2500</v>
      </c>
    </row>
    <row r="25" spans="1:10" x14ac:dyDescent="0.25">
      <c r="A25" s="21"/>
      <c r="B25" s="1"/>
      <c r="C25" s="1"/>
      <c r="D25" s="23">
        <v>0</v>
      </c>
      <c r="E25" s="23"/>
      <c r="F25" s="24">
        <v>0</v>
      </c>
      <c r="G25" s="25">
        <v>0</v>
      </c>
      <c r="H25" s="2"/>
      <c r="I25" s="26">
        <f t="shared" si="0"/>
        <v>0</v>
      </c>
      <c r="J25" s="27">
        <f t="shared" si="1"/>
        <v>2500</v>
      </c>
    </row>
    <row r="26" spans="1:10" x14ac:dyDescent="0.25">
      <c r="A26" s="21"/>
      <c r="B26" s="1"/>
      <c r="C26" s="1"/>
      <c r="D26" s="23">
        <v>0</v>
      </c>
      <c r="E26" s="23"/>
      <c r="F26" s="24">
        <v>0</v>
      </c>
      <c r="G26" s="25">
        <v>0</v>
      </c>
      <c r="H26" s="2"/>
      <c r="I26" s="26">
        <f t="shared" si="0"/>
        <v>0</v>
      </c>
      <c r="J26" s="27">
        <f t="shared" si="1"/>
        <v>2500</v>
      </c>
    </row>
    <row r="27" spans="1:10" x14ac:dyDescent="0.25">
      <c r="A27" s="21"/>
      <c r="B27" s="1"/>
      <c r="C27" s="1"/>
      <c r="D27" s="23">
        <v>0</v>
      </c>
      <c r="E27" s="23"/>
      <c r="F27" s="24">
        <v>0</v>
      </c>
      <c r="G27" s="25">
        <v>0</v>
      </c>
      <c r="H27" s="2"/>
      <c r="I27" s="26">
        <f t="shared" si="0"/>
        <v>0</v>
      </c>
      <c r="J27" s="27">
        <f t="shared" si="1"/>
        <v>2500</v>
      </c>
    </row>
    <row r="28" spans="1:10" x14ac:dyDescent="0.25">
      <c r="A28" s="21"/>
      <c r="B28" s="21"/>
      <c r="C28" s="29"/>
      <c r="D28" s="30"/>
      <c r="E28" s="30"/>
      <c r="F28" s="30"/>
      <c r="G28" s="30"/>
      <c r="H28" s="31"/>
      <c r="I28" s="30"/>
      <c r="J28" s="1"/>
    </row>
    <row r="29" spans="1:10" x14ac:dyDescent="0.25">
      <c r="A29" s="21"/>
      <c r="B29" s="21"/>
      <c r="C29" s="29"/>
      <c r="D29" s="32"/>
      <c r="E29" s="32"/>
      <c r="F29" s="32"/>
      <c r="G29" s="30"/>
      <c r="H29" s="31"/>
      <c r="I29" s="30"/>
      <c r="J29" s="1"/>
    </row>
    <row r="30" spans="1:10" x14ac:dyDescent="0.25">
      <c r="A30" s="21"/>
      <c r="B30" s="33" t="s">
        <v>21</v>
      </c>
      <c r="C30" s="29"/>
      <c r="D30" s="34" t="s">
        <v>22</v>
      </c>
      <c r="E30" s="35"/>
      <c r="F30" s="32"/>
      <c r="G30" s="30"/>
      <c r="H30" s="31"/>
      <c r="I30" s="30"/>
      <c r="J30" s="1"/>
    </row>
    <row r="31" spans="1:10" x14ac:dyDescent="0.25">
      <c r="A31" s="21"/>
      <c r="B31" s="1" t="s">
        <v>42</v>
      </c>
      <c r="C31" s="1"/>
      <c r="D31" s="36"/>
      <c r="E31" s="36"/>
      <c r="F31" s="36"/>
      <c r="G31" s="36"/>
      <c r="H31" s="28"/>
      <c r="I31" s="36"/>
      <c r="J31" s="1"/>
    </row>
    <row r="32" spans="1:10" x14ac:dyDescent="0.25">
      <c r="A32" s="3"/>
      <c r="B32" s="3" t="s">
        <v>23</v>
      </c>
      <c r="C32" s="1"/>
      <c r="D32" s="1"/>
      <c r="E32" s="1"/>
      <c r="F32" s="1"/>
      <c r="G32" s="1"/>
      <c r="H32" s="2"/>
      <c r="I32" s="1"/>
      <c r="J32" s="1"/>
    </row>
    <row r="33" spans="1:10" x14ac:dyDescent="0.25">
      <c r="A33" s="64"/>
      <c r="B33" s="64"/>
      <c r="C33" s="49"/>
      <c r="D33" s="49"/>
      <c r="E33" s="49"/>
      <c r="F33" s="49"/>
      <c r="G33" s="49"/>
      <c r="H33" s="65"/>
      <c r="I33" s="49"/>
      <c r="J33" s="49"/>
    </row>
    <row r="34" spans="1:10" x14ac:dyDescent="0.25">
      <c r="A34" s="64"/>
      <c r="B34" s="64"/>
      <c r="C34" s="49"/>
      <c r="D34" s="49"/>
      <c r="E34" s="49"/>
      <c r="F34" s="49"/>
      <c r="G34" s="49"/>
      <c r="H34" s="65"/>
      <c r="I34" s="49"/>
      <c r="J34" s="49"/>
    </row>
    <row r="35" spans="1:10" x14ac:dyDescent="0.25">
      <c r="A35" s="64"/>
      <c r="B35" s="64"/>
      <c r="C35" s="49"/>
      <c r="D35" s="49"/>
      <c r="E35" s="49"/>
      <c r="F35" s="49"/>
      <c r="G35" s="49"/>
      <c r="H35" s="65"/>
      <c r="I35" s="49"/>
      <c r="J35" s="49"/>
    </row>
    <row r="36" spans="1:10" x14ac:dyDescent="0.25">
      <c r="A36" s="64"/>
      <c r="B36" s="64"/>
      <c r="C36" s="49"/>
      <c r="D36" s="49"/>
      <c r="E36" s="49"/>
      <c r="F36" s="49"/>
      <c r="G36" s="49"/>
      <c r="H36" s="65"/>
      <c r="I36" s="49"/>
      <c r="J36" s="49"/>
    </row>
    <row r="37" spans="1:10" x14ac:dyDescent="0.25">
      <c r="A37" s="64"/>
      <c r="B37" s="64"/>
      <c r="C37" s="49"/>
      <c r="D37" s="49"/>
      <c r="E37" s="49"/>
      <c r="F37" s="49"/>
      <c r="G37" s="49"/>
      <c r="H37" s="65"/>
      <c r="I37" s="49"/>
      <c r="J37" s="49"/>
    </row>
    <row r="38" spans="1:10" x14ac:dyDescent="0.25">
      <c r="A38" s="64"/>
      <c r="B38" s="64"/>
      <c r="C38" s="49"/>
      <c r="D38" s="49"/>
      <c r="E38" s="49"/>
      <c r="F38" s="49"/>
      <c r="G38" s="49"/>
      <c r="H38" s="65"/>
      <c r="I38" s="49"/>
      <c r="J38" s="49"/>
    </row>
    <row r="39" spans="1:10" x14ac:dyDescent="0.25">
      <c r="A39" s="64"/>
      <c r="B39" s="64"/>
      <c r="C39" s="49"/>
      <c r="D39" s="49"/>
      <c r="E39" s="49"/>
      <c r="F39" s="49"/>
      <c r="G39" s="49"/>
      <c r="H39" s="65"/>
      <c r="I39" s="49"/>
      <c r="J39" s="49"/>
    </row>
    <row r="40" spans="1:10" x14ac:dyDescent="0.25">
      <c r="A40" s="64"/>
      <c r="B40" s="64"/>
      <c r="C40" s="49"/>
      <c r="D40" s="49"/>
      <c r="E40" s="49"/>
      <c r="F40" s="49"/>
      <c r="G40" s="49"/>
      <c r="H40" s="65"/>
      <c r="I40" s="49"/>
      <c r="J40" s="49"/>
    </row>
    <row r="41" spans="1:10" x14ac:dyDescent="0.25">
      <c r="A41" s="64"/>
      <c r="B41" s="64"/>
      <c r="C41" s="49"/>
      <c r="D41" s="49"/>
      <c r="E41" s="49"/>
      <c r="F41" s="49"/>
      <c r="G41" s="49"/>
      <c r="H41" s="65"/>
      <c r="I41" s="49"/>
      <c r="J41" s="49"/>
    </row>
    <row r="42" spans="1:10" x14ac:dyDescent="0.25">
      <c r="A42" s="64" t="s">
        <v>49</v>
      </c>
      <c r="B42" s="64"/>
      <c r="C42" s="49"/>
      <c r="D42" s="49"/>
      <c r="E42" s="49"/>
      <c r="F42" s="49"/>
      <c r="G42" s="49"/>
      <c r="H42" s="65"/>
      <c r="I42" s="40">
        <v>45574</v>
      </c>
      <c r="J42" s="49"/>
    </row>
  </sheetData>
  <sheetProtection algorithmName="SHA-512" hashValue="FWLTeOWypx3mnIkIVfpzqu3u49dn0t3+UKaDpV0ZCyowC9jhcO0kgbP8ToHAs49wKOCMxK7ZO53SM66RUWKNZQ==" saltValue="jVCwrRQgwZhqHbLAyQCj6A==" spinCount="100000" sheet="1" objects="1" scenarios="1"/>
  <mergeCells count="2">
    <mergeCell ref="A3:J3"/>
    <mergeCell ref="A4:J4"/>
  </mergeCells>
  <phoneticPr fontId="12" type="noConversion"/>
  <conditionalFormatting sqref="J16:J27">
    <cfRule type="expression" dxfId="10" priority="1" stopIfTrue="1">
      <formula>AND($I16="")</formula>
    </cfRule>
  </conditionalFormatting>
  <dataValidations count="1">
    <dataValidation type="date" allowBlank="1" showInputMessage="1" showErrorMessage="1" error="Invalid Entry. Enter project let date (MM/DD/YY)" prompt="Enter project let date (MM/DD/YY)" sqref="B12" xr:uid="{F7C20F48-444E-4596-B897-DC22CA380B4A}">
      <formula1>36526</formula1>
      <formula2>55153</formula2>
    </dataValidation>
  </dataValidations>
  <pageMargins left="0.7" right="0.7"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69368-3F05-4654-9CFA-2A6104F39009}">
  <dimension ref="A1:J44"/>
  <sheetViews>
    <sheetView zoomScaleNormal="100" workbookViewId="0">
      <selection activeCell="D7" sqref="D7"/>
    </sheetView>
  </sheetViews>
  <sheetFormatPr defaultRowHeight="15" x14ac:dyDescent="0.25"/>
  <cols>
    <col min="1" max="1" width="12.5703125" customWidth="1"/>
    <col min="2" max="2" width="28.7109375" bestFit="1" customWidth="1"/>
    <col min="8" max="8" width="17.7109375" customWidth="1"/>
    <col min="9" max="9" width="19" customWidth="1"/>
    <col min="10" max="10" width="15.28515625" customWidth="1"/>
  </cols>
  <sheetData>
    <row r="1" spans="1:10" ht="15.75" x14ac:dyDescent="0.25">
      <c r="A1" s="71" t="s">
        <v>24</v>
      </c>
      <c r="B1" s="49"/>
      <c r="C1" s="49"/>
      <c r="D1" s="49"/>
      <c r="E1" s="49"/>
      <c r="F1" s="49"/>
      <c r="G1" s="49"/>
      <c r="H1" s="65"/>
      <c r="I1" s="49"/>
      <c r="J1" s="72"/>
    </row>
    <row r="2" spans="1:10" ht="15.75" x14ac:dyDescent="0.25">
      <c r="A2" s="49" t="s">
        <v>0</v>
      </c>
      <c r="B2" s="73"/>
      <c r="C2" s="49"/>
      <c r="D2" s="49"/>
      <c r="E2" s="49"/>
      <c r="F2" s="49"/>
      <c r="G2" s="49"/>
      <c r="H2" s="65"/>
      <c r="I2" s="49"/>
      <c r="J2" s="74"/>
    </row>
    <row r="3" spans="1:10" ht="13.5" customHeight="1" x14ac:dyDescent="0.25">
      <c r="A3" s="85" t="s">
        <v>52</v>
      </c>
      <c r="B3" s="86"/>
      <c r="C3" s="86"/>
      <c r="D3" s="86"/>
      <c r="E3" s="86"/>
      <c r="F3" s="86"/>
      <c r="G3" s="86"/>
      <c r="H3" s="86"/>
      <c r="I3" s="86"/>
      <c r="J3" s="86"/>
    </row>
    <row r="4" spans="1:10" ht="45.75" customHeight="1" x14ac:dyDescent="0.25">
      <c r="A4" s="89" t="s">
        <v>54</v>
      </c>
      <c r="B4" s="90"/>
      <c r="C4" s="90"/>
      <c r="D4" s="90"/>
      <c r="E4" s="90"/>
      <c r="F4" s="90"/>
      <c r="G4" s="90"/>
      <c r="H4" s="90"/>
      <c r="I4" s="90"/>
      <c r="J4" s="90"/>
    </row>
    <row r="5" spans="1:10" ht="15.75" thickBot="1" x14ac:dyDescent="0.3">
      <c r="A5" s="64"/>
      <c r="B5" s="64"/>
      <c r="C5" s="49"/>
      <c r="D5" s="49"/>
      <c r="E5" s="49"/>
      <c r="F5" s="49"/>
      <c r="G5" s="49"/>
      <c r="H5" s="54"/>
      <c r="I5" s="49"/>
      <c r="J5" s="75"/>
    </row>
    <row r="6" spans="1:10" ht="15.75" thickBot="1" x14ac:dyDescent="0.3">
      <c r="A6" s="51" t="s">
        <v>1</v>
      </c>
      <c r="B6" s="48" t="str">
        <f>IF('Step 1 Iron and Steel'!B6=0,"Complete Iron &amp; Steel Worksheet",'Step 1 Iron and Steel'!B6)</f>
        <v>Complete Iron &amp; Steel Worksheet</v>
      </c>
      <c r="C6" s="52"/>
      <c r="D6" s="52"/>
      <c r="E6" s="52"/>
      <c r="F6" s="49"/>
      <c r="G6" s="53"/>
      <c r="H6" s="54" t="s">
        <v>2</v>
      </c>
      <c r="I6" s="43" t="str">
        <f>IF('Step 1 Iron and Steel'!I6=0, "Complete Iron&amp;Steel Worksheet", 'Step 1 Iron and Steel'!I6)</f>
        <v>Complete Iron&amp;Steel Worksheet</v>
      </c>
      <c r="J6" s="49"/>
    </row>
    <row r="7" spans="1:10" x14ac:dyDescent="0.25">
      <c r="A7" s="51" t="s">
        <v>3</v>
      </c>
      <c r="B7" s="48" t="str">
        <f>IF('Step 1 Iron and Steel'!B7=0,"Complete Iron &amp; Steel Worksheet",'Step 1 Iron and Steel'!B7)</f>
        <v>Complete Iron &amp; Steel Worksheet</v>
      </c>
      <c r="C7" s="52"/>
      <c r="D7" s="52"/>
      <c r="E7" s="52"/>
      <c r="F7" s="52"/>
      <c r="G7" s="52"/>
      <c r="H7" s="54" t="s">
        <v>28</v>
      </c>
      <c r="I7" s="44"/>
      <c r="J7" s="50" t="s">
        <v>32</v>
      </c>
    </row>
    <row r="8" spans="1:10" x14ac:dyDescent="0.25">
      <c r="A8" s="51" t="s">
        <v>5</v>
      </c>
      <c r="B8" s="48" t="str">
        <f>IF('Step 1 Iron and Steel'!B8=0,"Complete Iron &amp; Steel Worksheet",'Step 1 Iron and Steel'!B8)</f>
        <v>Complete Iron &amp; Steel Worksheet</v>
      </c>
      <c r="C8" s="52"/>
      <c r="D8" s="52"/>
      <c r="E8" s="52"/>
      <c r="F8" s="52"/>
      <c r="G8" s="52"/>
      <c r="H8" s="54" t="s">
        <v>26</v>
      </c>
      <c r="I8" s="45"/>
      <c r="J8" s="50" t="s">
        <v>40</v>
      </c>
    </row>
    <row r="9" spans="1:10" x14ac:dyDescent="0.25">
      <c r="A9" s="55" t="s">
        <v>6</v>
      </c>
      <c r="B9" s="48" t="str">
        <f>IF('Step 1 Iron and Steel'!B9=0,"Complete Iron &amp; Steel Worksheet",'Step 1 Iron and Steel'!B9)</f>
        <v>Complete Iron &amp; Steel Worksheet</v>
      </c>
      <c r="C9" s="52"/>
      <c r="D9" s="52"/>
      <c r="E9" s="52"/>
      <c r="F9" s="52"/>
      <c r="G9" s="52"/>
      <c r="H9" s="68" t="s">
        <v>51</v>
      </c>
      <c r="I9" s="67"/>
      <c r="J9" s="69" t="s">
        <v>53</v>
      </c>
    </row>
    <row r="10" spans="1:10" x14ac:dyDescent="0.25">
      <c r="A10" s="51" t="s">
        <v>7</v>
      </c>
      <c r="B10" s="48" t="str">
        <f>IF('Step 1 Iron and Steel'!B10=0,"Complete Iron &amp; Steel Worksheet",'Step 1 Iron and Steel'!B10)</f>
        <v>Complete Iron &amp; Steel Worksheet</v>
      </c>
      <c r="C10" s="52"/>
      <c r="D10" s="52"/>
      <c r="E10" s="52"/>
      <c r="F10" s="52"/>
      <c r="G10" s="52"/>
      <c r="H10" s="54" t="s">
        <v>39</v>
      </c>
      <c r="I10" s="38" t="str">
        <f>IF(I12="No", "N/A", IF(I8*0.05&gt;1000000,1000000,I8*0.05))</f>
        <v>N/A</v>
      </c>
      <c r="J10" s="50" t="s">
        <v>33</v>
      </c>
    </row>
    <row r="11" spans="1:10" x14ac:dyDescent="0.25">
      <c r="A11" s="51" t="s">
        <v>8</v>
      </c>
      <c r="B11" s="48" t="str">
        <f>IF('Step 1 Iron and Steel'!B11=0,"Complete Iron &amp; Steel Worksheet",'Step 1 Iron and Steel'!B11)</f>
        <v>Complete Iron &amp; Steel Worksheet</v>
      </c>
      <c r="C11" s="52"/>
      <c r="D11" s="52"/>
      <c r="E11" s="52"/>
      <c r="F11" s="52"/>
      <c r="G11" s="52"/>
      <c r="H11" s="54" t="s">
        <v>29</v>
      </c>
      <c r="I11" s="37" t="str">
        <f>IF(I12="No","N/A",IF((I6+I7+I9)&gt;=500000,"No","Contact WisDOT"))</f>
        <v>N/A</v>
      </c>
      <c r="J11" s="50" t="s">
        <v>35</v>
      </c>
    </row>
    <row r="12" spans="1:10" x14ac:dyDescent="0.25">
      <c r="A12" s="51" t="s">
        <v>45</v>
      </c>
      <c r="B12" s="48" t="str">
        <f>IF('Step 1 Iron and Steel'!B12=0,"Complete Iron &amp; Steel Worksheet",'Step 1 Iron and Steel'!B12)</f>
        <v>Complete Iron &amp; Steel Worksheet</v>
      </c>
      <c r="C12" s="52"/>
      <c r="D12" s="52"/>
      <c r="E12" s="52"/>
      <c r="F12" s="52"/>
      <c r="G12" s="52"/>
      <c r="H12" s="54" t="s">
        <v>46</v>
      </c>
      <c r="I12" s="37" t="str">
        <f>IF(B12="Complete Iron &amp; Steel Worksheet","No",IF(B12&lt;DATEVALUE("11/14/23"),"No","Yes"))</f>
        <v>No</v>
      </c>
      <c r="J12" s="50" t="s">
        <v>47</v>
      </c>
    </row>
    <row r="13" spans="1:10" x14ac:dyDescent="0.25">
      <c r="A13" s="51"/>
      <c r="B13" s="48"/>
      <c r="C13" s="56"/>
      <c r="D13" s="57"/>
      <c r="E13" s="57"/>
      <c r="F13" s="57"/>
      <c r="G13" s="57"/>
      <c r="H13" s="57"/>
      <c r="I13" s="57"/>
      <c r="J13" s="57" t="s">
        <v>27</v>
      </c>
    </row>
    <row r="14" spans="1:10" x14ac:dyDescent="0.25">
      <c r="A14" s="58"/>
      <c r="B14" s="58"/>
      <c r="C14" s="59"/>
      <c r="D14" s="60" t="s">
        <v>10</v>
      </c>
      <c r="E14" s="60"/>
      <c r="F14" s="57" t="s">
        <v>11</v>
      </c>
      <c r="G14" s="57"/>
      <c r="H14" s="57"/>
      <c r="I14" s="57"/>
      <c r="J14" s="57" t="s">
        <v>12</v>
      </c>
    </row>
    <row r="15" spans="1:10" ht="15.75" thickBot="1" x14ac:dyDescent="0.3">
      <c r="A15" s="61" t="s">
        <v>13</v>
      </c>
      <c r="B15" s="62" t="s">
        <v>14</v>
      </c>
      <c r="C15" s="62"/>
      <c r="D15" s="63" t="s">
        <v>15</v>
      </c>
      <c r="E15" s="63" t="s">
        <v>16</v>
      </c>
      <c r="F15" s="63" t="s">
        <v>17</v>
      </c>
      <c r="G15" s="63" t="s">
        <v>18</v>
      </c>
      <c r="H15" s="63" t="s">
        <v>16</v>
      </c>
      <c r="I15" s="63" t="s">
        <v>19</v>
      </c>
      <c r="J15" s="63" t="s">
        <v>20</v>
      </c>
    </row>
    <row r="16" spans="1:10" ht="15.75" thickTop="1" x14ac:dyDescent="0.25">
      <c r="A16" s="16"/>
      <c r="B16" s="17"/>
      <c r="C16" s="17"/>
      <c r="D16" s="18"/>
      <c r="E16" s="18"/>
      <c r="F16" s="19"/>
      <c r="G16" s="19"/>
      <c r="H16" s="19"/>
      <c r="I16" s="46" t="s">
        <v>41</v>
      </c>
      <c r="J16" s="20" t="str">
        <f>I10</f>
        <v>N/A</v>
      </c>
    </row>
    <row r="17" spans="1:10" x14ac:dyDescent="0.25">
      <c r="A17" s="21"/>
      <c r="B17" s="22"/>
      <c r="C17" s="1"/>
      <c r="D17" s="23">
        <v>0</v>
      </c>
      <c r="E17" s="23"/>
      <c r="F17" s="24">
        <v>0</v>
      </c>
      <c r="G17" s="25">
        <v>0</v>
      </c>
      <c r="H17" s="2"/>
      <c r="I17" s="26">
        <f>F17*G17</f>
        <v>0</v>
      </c>
      <c r="J17" s="39" t="str">
        <f>IF(J16="N/A", $J$16, J16-I17)</f>
        <v>N/A</v>
      </c>
    </row>
    <row r="18" spans="1:10" x14ac:dyDescent="0.25">
      <c r="A18" s="21"/>
      <c r="B18" s="22"/>
      <c r="C18" s="1"/>
      <c r="D18" s="23">
        <v>0</v>
      </c>
      <c r="E18" s="23"/>
      <c r="F18" s="24">
        <v>0</v>
      </c>
      <c r="G18" s="25">
        <v>0</v>
      </c>
      <c r="H18" s="2"/>
      <c r="I18" s="26">
        <f t="shared" ref="I18:I28" si="0">F18*G18</f>
        <v>0</v>
      </c>
      <c r="J18" s="39" t="str">
        <f t="shared" ref="J18:J28" si="1">IF(J17="N/A", $J$16, J17-I18)</f>
        <v>N/A</v>
      </c>
    </row>
    <row r="19" spans="1:10" x14ac:dyDescent="0.25">
      <c r="A19" s="21"/>
      <c r="B19" s="22"/>
      <c r="C19" s="1"/>
      <c r="D19" s="23">
        <v>0</v>
      </c>
      <c r="E19" s="23"/>
      <c r="F19" s="24">
        <v>0</v>
      </c>
      <c r="G19" s="25">
        <v>0</v>
      </c>
      <c r="H19" s="2"/>
      <c r="I19" s="26">
        <f t="shared" si="0"/>
        <v>0</v>
      </c>
      <c r="J19" s="39" t="str">
        <f t="shared" si="1"/>
        <v>N/A</v>
      </c>
    </row>
    <row r="20" spans="1:10" x14ac:dyDescent="0.25">
      <c r="A20" s="21"/>
      <c r="B20" s="22"/>
      <c r="C20" s="1"/>
      <c r="D20" s="23">
        <v>0</v>
      </c>
      <c r="E20" s="23"/>
      <c r="F20" s="24">
        <v>0</v>
      </c>
      <c r="G20" s="25">
        <v>0</v>
      </c>
      <c r="H20" s="2"/>
      <c r="I20" s="26">
        <f t="shared" si="0"/>
        <v>0</v>
      </c>
      <c r="J20" s="39" t="str">
        <f t="shared" si="1"/>
        <v>N/A</v>
      </c>
    </row>
    <row r="21" spans="1:10" x14ac:dyDescent="0.25">
      <c r="A21" s="21"/>
      <c r="B21" s="22"/>
      <c r="C21" s="1"/>
      <c r="D21" s="23">
        <v>0</v>
      </c>
      <c r="E21" s="23"/>
      <c r="F21" s="24">
        <v>0</v>
      </c>
      <c r="G21" s="25">
        <v>0</v>
      </c>
      <c r="H21" s="2"/>
      <c r="I21" s="26">
        <f t="shared" si="0"/>
        <v>0</v>
      </c>
      <c r="J21" s="39" t="str">
        <f t="shared" si="1"/>
        <v>N/A</v>
      </c>
    </row>
    <row r="22" spans="1:10" x14ac:dyDescent="0.25">
      <c r="A22" s="21"/>
      <c r="B22" s="1"/>
      <c r="C22" s="1"/>
      <c r="D22" s="23">
        <v>0</v>
      </c>
      <c r="E22" s="23"/>
      <c r="F22" s="24">
        <v>0</v>
      </c>
      <c r="G22" s="25">
        <v>0</v>
      </c>
      <c r="H22" s="2"/>
      <c r="I22" s="26">
        <f t="shared" si="0"/>
        <v>0</v>
      </c>
      <c r="J22" s="39" t="str">
        <f t="shared" si="1"/>
        <v>N/A</v>
      </c>
    </row>
    <row r="23" spans="1:10" x14ac:dyDescent="0.25">
      <c r="A23" s="21"/>
      <c r="B23" s="1"/>
      <c r="C23" s="1"/>
      <c r="D23" s="23">
        <v>0</v>
      </c>
      <c r="E23" s="23"/>
      <c r="F23" s="24">
        <v>0</v>
      </c>
      <c r="G23" s="25">
        <v>0</v>
      </c>
      <c r="H23" s="2"/>
      <c r="I23" s="26">
        <f t="shared" si="0"/>
        <v>0</v>
      </c>
      <c r="J23" s="39" t="str">
        <f t="shared" si="1"/>
        <v>N/A</v>
      </c>
    </row>
    <row r="24" spans="1:10" x14ac:dyDescent="0.25">
      <c r="A24" s="21"/>
      <c r="B24" s="1"/>
      <c r="C24" s="1"/>
      <c r="D24" s="23">
        <v>0</v>
      </c>
      <c r="E24" s="23"/>
      <c r="F24" s="24">
        <v>0</v>
      </c>
      <c r="G24" s="25">
        <v>0</v>
      </c>
      <c r="H24" s="28"/>
      <c r="I24" s="26">
        <f t="shared" si="0"/>
        <v>0</v>
      </c>
      <c r="J24" s="39" t="str">
        <f t="shared" si="1"/>
        <v>N/A</v>
      </c>
    </row>
    <row r="25" spans="1:10" x14ac:dyDescent="0.25">
      <c r="A25" s="21"/>
      <c r="B25" s="1"/>
      <c r="C25" s="1"/>
      <c r="D25" s="23">
        <v>0</v>
      </c>
      <c r="E25" s="23"/>
      <c r="F25" s="24">
        <v>0</v>
      </c>
      <c r="G25" s="25">
        <v>0</v>
      </c>
      <c r="H25" s="2"/>
      <c r="I25" s="26">
        <f t="shared" si="0"/>
        <v>0</v>
      </c>
      <c r="J25" s="39" t="str">
        <f t="shared" si="1"/>
        <v>N/A</v>
      </c>
    </row>
    <row r="26" spans="1:10" x14ac:dyDescent="0.25">
      <c r="A26" s="21"/>
      <c r="B26" s="1"/>
      <c r="C26" s="1"/>
      <c r="D26" s="23">
        <v>0</v>
      </c>
      <c r="E26" s="23"/>
      <c r="F26" s="24">
        <v>0</v>
      </c>
      <c r="G26" s="25">
        <v>0</v>
      </c>
      <c r="H26" s="2"/>
      <c r="I26" s="26">
        <f t="shared" si="0"/>
        <v>0</v>
      </c>
      <c r="J26" s="39" t="str">
        <f t="shared" si="1"/>
        <v>N/A</v>
      </c>
    </row>
    <row r="27" spans="1:10" x14ac:dyDescent="0.25">
      <c r="A27" s="21"/>
      <c r="B27" s="1"/>
      <c r="C27" s="1"/>
      <c r="D27" s="23">
        <v>0</v>
      </c>
      <c r="E27" s="23"/>
      <c r="F27" s="24">
        <v>0</v>
      </c>
      <c r="G27" s="25">
        <v>0</v>
      </c>
      <c r="H27" s="2"/>
      <c r="I27" s="26">
        <f t="shared" si="0"/>
        <v>0</v>
      </c>
      <c r="J27" s="39" t="str">
        <f t="shared" si="1"/>
        <v>N/A</v>
      </c>
    </row>
    <row r="28" spans="1:10" x14ac:dyDescent="0.25">
      <c r="A28" s="21"/>
      <c r="B28" s="1"/>
      <c r="C28" s="1"/>
      <c r="D28" s="23">
        <v>0</v>
      </c>
      <c r="E28" s="23"/>
      <c r="F28" s="24">
        <v>0</v>
      </c>
      <c r="G28" s="25">
        <v>0</v>
      </c>
      <c r="H28" s="2"/>
      <c r="I28" s="26">
        <f t="shared" si="0"/>
        <v>0</v>
      </c>
      <c r="J28" s="39" t="str">
        <f t="shared" si="1"/>
        <v>N/A</v>
      </c>
    </row>
    <row r="29" spans="1:10" x14ac:dyDescent="0.25">
      <c r="A29" s="21"/>
      <c r="B29" s="21"/>
      <c r="C29" s="29"/>
      <c r="D29" s="30"/>
      <c r="E29" s="30"/>
      <c r="F29" s="30"/>
      <c r="G29" s="30"/>
      <c r="H29" s="31"/>
      <c r="I29" s="30"/>
      <c r="J29" s="1"/>
    </row>
    <row r="30" spans="1:10" x14ac:dyDescent="0.25">
      <c r="A30" s="21"/>
      <c r="B30" s="21"/>
      <c r="C30" s="29"/>
      <c r="D30" s="32"/>
      <c r="E30" s="32"/>
      <c r="F30" s="32"/>
      <c r="G30" s="30"/>
      <c r="H30" s="31"/>
      <c r="I30" s="30"/>
      <c r="J30" s="1"/>
    </row>
    <row r="31" spans="1:10" x14ac:dyDescent="0.25">
      <c r="A31" s="21"/>
      <c r="B31" s="33" t="s">
        <v>21</v>
      </c>
      <c r="C31" s="29"/>
      <c r="D31" s="34" t="s">
        <v>22</v>
      </c>
      <c r="E31" s="35"/>
      <c r="F31" s="32"/>
      <c r="G31" s="30"/>
      <c r="H31" s="31"/>
      <c r="I31" s="30"/>
      <c r="J31" s="1"/>
    </row>
    <row r="32" spans="1:10" x14ac:dyDescent="0.25">
      <c r="A32" s="21"/>
      <c r="B32" s="1" t="s">
        <v>42</v>
      </c>
      <c r="C32" s="1"/>
      <c r="D32" s="36"/>
      <c r="E32" s="36"/>
      <c r="F32" s="36"/>
      <c r="G32" s="36"/>
      <c r="H32" s="28"/>
      <c r="I32" s="36"/>
      <c r="J32" s="1"/>
    </row>
    <row r="33" spans="1:10" x14ac:dyDescent="0.25">
      <c r="A33" s="3"/>
      <c r="B33" s="3" t="s">
        <v>23</v>
      </c>
      <c r="C33" s="1"/>
      <c r="D33" s="1"/>
      <c r="E33" s="1"/>
      <c r="F33" s="1"/>
      <c r="G33" s="1"/>
      <c r="H33" s="2"/>
      <c r="I33" s="1"/>
      <c r="J33" s="1"/>
    </row>
    <row r="34" spans="1:10" x14ac:dyDescent="0.25">
      <c r="A34" s="66" t="s">
        <v>30</v>
      </c>
      <c r="B34" s="64"/>
      <c r="C34" s="49"/>
      <c r="D34" s="49"/>
      <c r="E34" s="49"/>
      <c r="F34" s="49"/>
      <c r="G34" s="49"/>
      <c r="H34" s="65"/>
      <c r="I34" s="49"/>
      <c r="J34" s="49"/>
    </row>
    <row r="35" spans="1:10" ht="27.75" customHeight="1" x14ac:dyDescent="0.25">
      <c r="A35" s="83" t="s">
        <v>34</v>
      </c>
      <c r="B35" s="84"/>
      <c r="C35" s="84"/>
      <c r="D35" s="84"/>
      <c r="E35" s="84"/>
      <c r="F35" s="84"/>
      <c r="G35" s="84"/>
      <c r="H35" s="84"/>
      <c r="I35" s="84"/>
      <c r="J35" s="84"/>
    </row>
    <row r="36" spans="1:10" ht="49.5" customHeight="1" x14ac:dyDescent="0.25">
      <c r="A36" s="83" t="s">
        <v>43</v>
      </c>
      <c r="B36" s="84"/>
      <c r="C36" s="84"/>
      <c r="D36" s="84"/>
      <c r="E36" s="84"/>
      <c r="F36" s="84"/>
      <c r="G36" s="84"/>
      <c r="H36" s="84"/>
      <c r="I36" s="84"/>
      <c r="J36" s="84"/>
    </row>
    <row r="37" spans="1:10" ht="40.5" customHeight="1" x14ac:dyDescent="0.25">
      <c r="A37" s="83" t="s">
        <v>36</v>
      </c>
      <c r="B37" s="84"/>
      <c r="C37" s="84"/>
      <c r="D37" s="84"/>
      <c r="E37" s="84"/>
      <c r="F37" s="84"/>
      <c r="G37" s="84"/>
      <c r="H37" s="84"/>
      <c r="I37" s="84"/>
      <c r="J37" s="84"/>
    </row>
    <row r="38" spans="1:10" ht="41.25" customHeight="1" x14ac:dyDescent="0.25">
      <c r="A38" s="87" t="s">
        <v>50</v>
      </c>
      <c r="B38" s="88"/>
      <c r="C38" s="88"/>
      <c r="D38" s="88"/>
      <c r="E38" s="88"/>
      <c r="F38" s="88"/>
      <c r="G38" s="88"/>
      <c r="H38" s="88"/>
      <c r="I38" s="88"/>
      <c r="J38" s="88"/>
    </row>
    <row r="39" spans="1:10" ht="28.5" customHeight="1" x14ac:dyDescent="0.25">
      <c r="A39" s="83" t="s">
        <v>44</v>
      </c>
      <c r="B39" s="84"/>
      <c r="C39" s="84"/>
      <c r="D39" s="84"/>
      <c r="E39" s="84"/>
      <c r="F39" s="84"/>
      <c r="G39" s="84"/>
      <c r="H39" s="84"/>
      <c r="I39" s="84"/>
      <c r="J39" s="84"/>
    </row>
    <row r="40" spans="1:10" x14ac:dyDescent="0.25">
      <c r="A40" s="64" t="s">
        <v>48</v>
      </c>
      <c r="B40" s="64"/>
      <c r="C40" s="49"/>
      <c r="D40" s="49"/>
      <c r="E40" s="49"/>
      <c r="F40" s="49"/>
      <c r="G40" s="49"/>
      <c r="H40" s="65"/>
      <c r="I40" s="49"/>
      <c r="J40" s="49"/>
    </row>
    <row r="41" spans="1:10" x14ac:dyDescent="0.25">
      <c r="A41" s="64"/>
      <c r="B41" s="64"/>
      <c r="C41" s="49"/>
      <c r="D41" s="49"/>
      <c r="E41" s="49"/>
      <c r="F41" s="49"/>
      <c r="G41" s="49"/>
      <c r="H41" s="65"/>
      <c r="I41" s="49"/>
      <c r="J41" s="49"/>
    </row>
    <row r="42" spans="1:10" x14ac:dyDescent="0.25">
      <c r="A42" s="64"/>
      <c r="B42" s="64"/>
      <c r="C42" s="49"/>
      <c r="D42" s="49"/>
      <c r="E42" s="49"/>
      <c r="F42" s="49"/>
      <c r="G42" s="49"/>
      <c r="H42" s="65"/>
      <c r="I42" s="49"/>
      <c r="J42" s="49"/>
    </row>
    <row r="43" spans="1:10" x14ac:dyDescent="0.25">
      <c r="A43" s="64"/>
      <c r="B43" s="64"/>
      <c r="C43" s="49"/>
      <c r="D43" s="49"/>
      <c r="E43" s="49"/>
      <c r="F43" s="49"/>
      <c r="G43" s="49"/>
      <c r="H43" s="65"/>
      <c r="I43" s="49"/>
      <c r="J43" s="49"/>
    </row>
    <row r="44" spans="1:10" x14ac:dyDescent="0.25">
      <c r="A44" s="64" t="s">
        <v>49</v>
      </c>
      <c r="B44" s="64"/>
      <c r="C44" s="49"/>
      <c r="D44" s="49"/>
      <c r="E44" s="49"/>
      <c r="F44" s="49"/>
      <c r="G44" s="49"/>
      <c r="H44" s="65"/>
      <c r="I44" s="40">
        <f>'Step 1 Iron and Steel'!I42</f>
        <v>45574</v>
      </c>
      <c r="J44" s="49"/>
    </row>
  </sheetData>
  <sheetProtection algorithmName="SHA-512" hashValue="9e07g2Gvd7QXQ63VuCSPqDT1bHFXKOszBCp+Dtyhy6hnWSg9eXpBrEx4qydPeoGYX/PL3Kc8z8hYy7pqVLiJyQ==" saltValue="hFef+M8VXhwinZ6jmb+2Ig==" spinCount="100000" sheet="1" objects="1" scenarios="1"/>
  <mergeCells count="7">
    <mergeCell ref="A39:J39"/>
    <mergeCell ref="A3:J3"/>
    <mergeCell ref="A35:J35"/>
    <mergeCell ref="A37:J37"/>
    <mergeCell ref="A38:J38"/>
    <mergeCell ref="A36:J36"/>
    <mergeCell ref="A4:J4"/>
  </mergeCells>
  <phoneticPr fontId="12" type="noConversion"/>
  <conditionalFormatting sqref="J17:J28">
    <cfRule type="expression" dxfId="9" priority="13" stopIfTrue="1">
      <formula>AND($I17="")</formula>
    </cfRule>
  </conditionalFormatting>
  <conditionalFormatting sqref="I11">
    <cfRule type="containsText" dxfId="8" priority="1" operator="containsText" text="N/A">
      <formula>NOT(ISERROR(SEARCH("N/A",I11)))</formula>
    </cfRule>
    <cfRule type="containsText" dxfId="7" priority="8" operator="containsText" text="Yes">
      <formula>NOT(ISERROR(SEARCH("Yes",I11)))</formula>
    </cfRule>
    <cfRule type="containsText" dxfId="6" priority="12" operator="containsText" text="No">
      <formula>NOT(ISERROR(SEARCH("No",I11)))</formula>
    </cfRule>
  </conditionalFormatting>
  <conditionalFormatting sqref="J16:J28">
    <cfRule type="containsText" dxfId="5" priority="10" operator="containsText" text="N/A">
      <formula>NOT(ISERROR(SEARCH("N/A",J16)))</formula>
    </cfRule>
  </conditionalFormatting>
  <conditionalFormatting sqref="I10">
    <cfRule type="containsText" dxfId="4" priority="9" operator="containsText" text="N/A">
      <formula>NOT(ISERROR(SEARCH("N/A",I10)))</formula>
    </cfRule>
  </conditionalFormatting>
  <conditionalFormatting sqref="B6:B13">
    <cfRule type="containsText" dxfId="3" priority="6" operator="containsText" text="Complete Iron &amp; Steel Worksheet">
      <formula>NOT(ISERROR(SEARCH("Complete Iron &amp; Steel Worksheet",B6)))</formula>
    </cfRule>
  </conditionalFormatting>
  <conditionalFormatting sqref="I6:J6">
    <cfRule type="containsText" dxfId="2" priority="3" operator="containsText" text="Complete Iron&amp;Steel Worksheet">
      <formula>NOT(ISERROR(SEARCH("Complete Iron&amp;Steel Worksheet",I6)))</formula>
    </cfRule>
  </conditionalFormatting>
  <conditionalFormatting sqref="I12">
    <cfRule type="containsText" dxfId="1" priority="2" operator="containsText" text="No">
      <formula>NOT(ISERROR(SEARCH("No",I12)))</formula>
    </cfRule>
    <cfRule type="containsText" dxfId="0" priority="4" operator="containsText" text="Yes">
      <formula>NOT(ISERROR(SEARCH("Yes",I12)))</formula>
    </cfRule>
  </conditionalFormatting>
  <dataValidations count="2">
    <dataValidation type="custom" allowBlank="1" showInputMessage="1" showErrorMessage="1" error="Waiver not applicable. Bid let date does not meet requirements." sqref="I7" xr:uid="{F339A9F0-20EE-45F1-803C-A9C0B1055050}">
      <formula1>+I12="Yes"</formula1>
    </dataValidation>
    <dataValidation type="custom" allowBlank="1" showInputMessage="1" showErrorMessage="1" error="Waiver not applicable. Bid let date does not meet requirements." sqref="I8:I9" xr:uid="{674FE75A-74F5-45CC-8F6C-CBD5E8DB876A}">
      <formula1>+I12="Yes"</formula1>
    </dataValidation>
  </dataValidations>
  <pageMargins left="0.7" right="0.7" top="0.75" bottom="0.75" header="0.3" footer="0.3"/>
  <pageSetup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AF1C1-9163-41BF-A298-6CA8E60CE302}">
  <dimension ref="A1:A204"/>
  <sheetViews>
    <sheetView workbookViewId="0">
      <selection activeCell="R25" sqref="R25"/>
    </sheetView>
  </sheetViews>
  <sheetFormatPr defaultRowHeight="15" x14ac:dyDescent="0.25"/>
  <sheetData>
    <row r="1" s="70" customFormat="1" x14ac:dyDescent="0.25"/>
    <row r="2" s="70" customFormat="1" x14ac:dyDescent="0.25"/>
    <row r="3" s="70" customFormat="1" x14ac:dyDescent="0.25"/>
    <row r="4" s="70" customFormat="1" x14ac:dyDescent="0.25"/>
    <row r="5" s="70" customFormat="1" x14ac:dyDescent="0.25"/>
    <row r="6" s="70" customFormat="1" x14ac:dyDescent="0.25"/>
    <row r="7" s="70" customFormat="1" x14ac:dyDescent="0.25"/>
    <row r="8" s="70" customFormat="1" x14ac:dyDescent="0.25"/>
    <row r="9" s="70" customFormat="1" x14ac:dyDescent="0.25"/>
    <row r="10" s="70" customFormat="1" x14ac:dyDescent="0.25"/>
    <row r="11" s="70" customFormat="1" x14ac:dyDescent="0.25"/>
    <row r="12" s="70" customFormat="1" x14ac:dyDescent="0.25"/>
    <row r="13" s="70" customFormat="1" x14ac:dyDescent="0.25"/>
    <row r="14" s="70" customFormat="1" x14ac:dyDescent="0.25"/>
    <row r="15" s="70" customFormat="1" x14ac:dyDescent="0.25"/>
    <row r="16" s="70" customFormat="1" x14ac:dyDescent="0.25"/>
    <row r="17" s="70" customFormat="1" x14ac:dyDescent="0.25"/>
    <row r="18" s="70" customFormat="1" x14ac:dyDescent="0.25"/>
    <row r="19" s="70" customFormat="1" x14ac:dyDescent="0.25"/>
    <row r="20" s="70" customFormat="1" x14ac:dyDescent="0.25"/>
    <row r="21" s="70" customFormat="1" x14ac:dyDescent="0.25"/>
    <row r="22" s="70" customFormat="1" x14ac:dyDescent="0.25"/>
    <row r="23" s="70" customFormat="1" x14ac:dyDescent="0.25"/>
    <row r="24" s="70" customFormat="1" x14ac:dyDescent="0.25"/>
    <row r="25" s="70" customFormat="1" x14ac:dyDescent="0.25"/>
    <row r="26" s="70" customFormat="1" x14ac:dyDescent="0.25"/>
    <row r="27" s="70" customFormat="1" x14ac:dyDescent="0.25"/>
    <row r="28" s="70" customFormat="1" x14ac:dyDescent="0.25"/>
    <row r="29" s="70" customFormat="1" x14ac:dyDescent="0.25"/>
    <row r="30" s="70" customFormat="1" x14ac:dyDescent="0.25"/>
    <row r="31" s="70" customFormat="1" x14ac:dyDescent="0.25"/>
    <row r="32" s="70" customFormat="1" x14ac:dyDescent="0.25"/>
    <row r="33" s="70" customFormat="1" x14ac:dyDescent="0.25"/>
    <row r="34" s="70" customFormat="1" x14ac:dyDescent="0.25"/>
    <row r="35" s="70" customFormat="1" x14ac:dyDescent="0.25"/>
    <row r="36" s="70" customFormat="1" x14ac:dyDescent="0.25"/>
    <row r="37" s="70" customFormat="1" x14ac:dyDescent="0.25"/>
    <row r="38" s="70" customFormat="1" x14ac:dyDescent="0.25"/>
    <row r="39" s="70" customFormat="1" x14ac:dyDescent="0.25"/>
    <row r="40" s="70" customFormat="1" x14ac:dyDescent="0.25"/>
    <row r="41" s="70" customFormat="1" x14ac:dyDescent="0.25"/>
    <row r="42" s="70" customFormat="1" x14ac:dyDescent="0.25"/>
    <row r="43" s="70" customFormat="1" x14ac:dyDescent="0.25"/>
    <row r="44" s="70" customFormat="1" x14ac:dyDescent="0.25"/>
    <row r="45" s="70" customFormat="1" x14ac:dyDescent="0.25"/>
    <row r="46" s="70" customFormat="1" x14ac:dyDescent="0.25"/>
    <row r="47" s="70" customFormat="1" x14ac:dyDescent="0.25"/>
    <row r="48" s="70" customFormat="1" x14ac:dyDescent="0.25"/>
    <row r="49" s="70" customFormat="1" x14ac:dyDescent="0.25"/>
    <row r="50" s="70" customFormat="1" x14ac:dyDescent="0.25"/>
    <row r="51" s="70" customFormat="1" x14ac:dyDescent="0.25"/>
    <row r="52" s="70" customFormat="1" x14ac:dyDescent="0.25"/>
    <row r="53" s="70" customFormat="1" x14ac:dyDescent="0.25"/>
    <row r="54" s="70" customFormat="1" x14ac:dyDescent="0.25"/>
    <row r="55" s="70" customFormat="1" x14ac:dyDescent="0.25"/>
    <row r="56" s="70" customFormat="1" x14ac:dyDescent="0.25"/>
    <row r="57" s="70" customFormat="1" x14ac:dyDescent="0.25"/>
    <row r="58" s="70" customFormat="1" x14ac:dyDescent="0.25"/>
    <row r="59" s="70" customFormat="1" x14ac:dyDescent="0.25"/>
    <row r="60" s="70" customFormat="1" x14ac:dyDescent="0.25"/>
    <row r="61" s="70" customFormat="1" x14ac:dyDescent="0.25"/>
    <row r="62" s="70" customFormat="1" x14ac:dyDescent="0.25"/>
    <row r="63" s="70" customFormat="1" x14ac:dyDescent="0.25"/>
    <row r="64" s="70" customFormat="1" x14ac:dyDescent="0.25"/>
    <row r="65" s="70" customFormat="1" x14ac:dyDescent="0.25"/>
    <row r="66" s="70" customFormat="1" x14ac:dyDescent="0.25"/>
    <row r="67" s="70" customFormat="1" x14ac:dyDescent="0.25"/>
    <row r="68" s="70" customFormat="1" x14ac:dyDescent="0.25"/>
    <row r="69" s="70" customFormat="1" x14ac:dyDescent="0.25"/>
    <row r="70" s="70" customFormat="1" x14ac:dyDescent="0.25"/>
    <row r="71" s="70" customFormat="1" x14ac:dyDescent="0.25"/>
    <row r="72" s="70" customFormat="1" x14ac:dyDescent="0.25"/>
    <row r="73" s="70" customFormat="1" x14ac:dyDescent="0.25"/>
    <row r="74" s="70" customFormat="1" x14ac:dyDescent="0.25"/>
    <row r="75" s="70" customFormat="1" x14ac:dyDescent="0.25"/>
    <row r="76" s="70" customFormat="1" x14ac:dyDescent="0.25"/>
    <row r="77" s="70" customFormat="1" x14ac:dyDescent="0.25"/>
    <row r="78" s="70" customFormat="1" x14ac:dyDescent="0.25"/>
    <row r="79" s="70" customFormat="1" x14ac:dyDescent="0.25"/>
    <row r="80" s="70" customFormat="1" x14ac:dyDescent="0.25"/>
    <row r="81" s="70" customFormat="1" x14ac:dyDescent="0.25"/>
    <row r="82" s="70" customFormat="1" x14ac:dyDescent="0.25"/>
    <row r="83" s="70" customFormat="1" x14ac:dyDescent="0.25"/>
    <row r="84" s="70" customFormat="1" x14ac:dyDescent="0.25"/>
    <row r="85" s="70" customFormat="1" x14ac:dyDescent="0.25"/>
    <row r="86" s="70" customFormat="1" x14ac:dyDescent="0.25"/>
    <row r="87" s="70" customFormat="1" x14ac:dyDescent="0.25"/>
    <row r="88" s="70" customFormat="1" x14ac:dyDescent="0.25"/>
    <row r="89" s="70" customFormat="1" x14ac:dyDescent="0.25"/>
    <row r="90" s="70" customFormat="1" x14ac:dyDescent="0.25"/>
    <row r="91" s="70" customFormat="1" x14ac:dyDescent="0.25"/>
    <row r="92" s="70" customFormat="1" x14ac:dyDescent="0.25"/>
    <row r="93" s="70" customFormat="1" x14ac:dyDescent="0.25"/>
    <row r="94" s="70" customFormat="1" x14ac:dyDescent="0.25"/>
    <row r="95" s="70" customFormat="1" x14ac:dyDescent="0.25"/>
    <row r="96" s="70" customFormat="1" x14ac:dyDescent="0.25"/>
    <row r="97" s="70" customFormat="1" x14ac:dyDescent="0.25"/>
    <row r="98" s="70" customFormat="1" x14ac:dyDescent="0.25"/>
    <row r="99" s="70" customFormat="1" x14ac:dyDescent="0.25"/>
    <row r="100" s="70" customFormat="1" x14ac:dyDescent="0.25"/>
    <row r="101" s="70" customFormat="1" x14ac:dyDescent="0.25"/>
    <row r="102" s="70" customFormat="1" x14ac:dyDescent="0.25"/>
    <row r="103" s="70" customFormat="1" x14ac:dyDescent="0.25"/>
    <row r="104" s="70" customFormat="1" x14ac:dyDescent="0.25"/>
    <row r="105" s="70" customFormat="1" x14ac:dyDescent="0.25"/>
    <row r="106" s="70" customFormat="1" x14ac:dyDescent="0.25"/>
    <row r="107" s="70" customFormat="1" x14ac:dyDescent="0.25"/>
    <row r="108" s="70" customFormat="1" x14ac:dyDescent="0.25"/>
    <row r="109" s="70" customFormat="1" x14ac:dyDescent="0.25"/>
    <row r="110" s="70" customFormat="1" x14ac:dyDescent="0.25"/>
    <row r="111" s="70" customFormat="1" x14ac:dyDescent="0.25"/>
    <row r="112" s="70" customFormat="1" x14ac:dyDescent="0.25"/>
    <row r="113" s="70" customFormat="1" x14ac:dyDescent="0.25"/>
    <row r="114" s="70" customFormat="1" x14ac:dyDescent="0.25"/>
    <row r="115" s="70" customFormat="1" x14ac:dyDescent="0.25"/>
    <row r="116" s="70" customFormat="1" x14ac:dyDescent="0.25"/>
    <row r="117" s="70" customFormat="1" x14ac:dyDescent="0.25"/>
    <row r="118" s="70" customFormat="1" x14ac:dyDescent="0.25"/>
    <row r="119" s="70" customFormat="1" x14ac:dyDescent="0.25"/>
    <row r="120" s="70" customFormat="1" x14ac:dyDescent="0.25"/>
    <row r="121" s="70" customFormat="1" x14ac:dyDescent="0.25"/>
    <row r="122" s="70" customFormat="1" x14ac:dyDescent="0.25"/>
    <row r="123" s="70" customFormat="1" x14ac:dyDescent="0.25"/>
    <row r="124" s="70" customFormat="1" x14ac:dyDescent="0.25"/>
    <row r="125" s="70" customFormat="1" x14ac:dyDescent="0.25"/>
    <row r="126" s="70" customFormat="1" x14ac:dyDescent="0.25"/>
    <row r="127" s="70" customFormat="1" x14ac:dyDescent="0.25"/>
    <row r="128" s="70" customFormat="1" x14ac:dyDescent="0.25"/>
    <row r="129" s="70" customFormat="1" x14ac:dyDescent="0.25"/>
    <row r="130" s="70" customFormat="1" x14ac:dyDescent="0.25"/>
    <row r="131" s="70" customFormat="1" x14ac:dyDescent="0.25"/>
    <row r="132" s="70" customFormat="1" x14ac:dyDescent="0.25"/>
    <row r="133" s="70" customFormat="1" x14ac:dyDescent="0.25"/>
    <row r="134" s="70" customFormat="1" x14ac:dyDescent="0.25"/>
    <row r="135" s="70" customFormat="1" x14ac:dyDescent="0.25"/>
    <row r="136" s="70" customFormat="1" x14ac:dyDescent="0.25"/>
    <row r="137" s="70" customFormat="1" x14ac:dyDescent="0.25"/>
    <row r="138" s="70" customFormat="1" x14ac:dyDescent="0.25"/>
    <row r="139" s="70" customFormat="1" x14ac:dyDescent="0.25"/>
    <row r="140" s="70" customFormat="1" x14ac:dyDescent="0.25"/>
    <row r="141" s="70" customFormat="1" x14ac:dyDescent="0.25"/>
    <row r="142" s="70" customFormat="1" x14ac:dyDescent="0.25"/>
    <row r="143" s="70" customFormat="1" x14ac:dyDescent="0.25"/>
    <row r="144" s="70" customFormat="1" x14ac:dyDescent="0.25"/>
    <row r="145" s="70" customFormat="1" x14ac:dyDescent="0.25"/>
    <row r="146" s="70" customFormat="1" x14ac:dyDescent="0.25"/>
    <row r="147" s="70" customFormat="1" x14ac:dyDescent="0.25"/>
    <row r="148" s="70" customFormat="1" x14ac:dyDescent="0.25"/>
    <row r="149" s="70" customFormat="1" x14ac:dyDescent="0.25"/>
    <row r="150" s="70" customFormat="1" x14ac:dyDescent="0.25"/>
    <row r="151" s="70" customFormat="1" x14ac:dyDescent="0.25"/>
    <row r="152" s="70" customFormat="1" x14ac:dyDescent="0.25"/>
    <row r="153" s="70" customFormat="1" x14ac:dyDescent="0.25"/>
    <row r="154" s="70" customFormat="1" x14ac:dyDescent="0.25"/>
    <row r="155" s="70" customFormat="1" x14ac:dyDescent="0.25"/>
    <row r="156" s="70" customFormat="1" x14ac:dyDescent="0.25"/>
    <row r="157" s="70" customFormat="1" x14ac:dyDescent="0.25"/>
    <row r="158" s="70" customFormat="1" x14ac:dyDescent="0.25"/>
    <row r="159" s="70" customFormat="1" x14ac:dyDescent="0.25"/>
    <row r="160" s="70" customFormat="1" x14ac:dyDescent="0.25"/>
    <row r="161" s="70" customFormat="1" x14ac:dyDescent="0.25"/>
    <row r="162" s="70" customFormat="1" x14ac:dyDescent="0.25"/>
    <row r="163" s="70" customFormat="1" x14ac:dyDescent="0.25"/>
    <row r="164" s="70" customFormat="1" x14ac:dyDescent="0.25"/>
    <row r="165" s="70" customFormat="1" x14ac:dyDescent="0.25"/>
    <row r="166" s="70" customFormat="1" x14ac:dyDescent="0.25"/>
    <row r="167" s="70" customFormat="1" x14ac:dyDescent="0.25"/>
    <row r="168" s="70" customFormat="1" x14ac:dyDescent="0.25"/>
    <row r="169" s="70" customFormat="1" x14ac:dyDescent="0.25"/>
    <row r="170" s="70" customFormat="1" x14ac:dyDescent="0.25"/>
    <row r="171" s="70" customFormat="1" x14ac:dyDescent="0.25"/>
    <row r="172" s="70" customFormat="1" x14ac:dyDescent="0.25"/>
    <row r="173" s="70" customFormat="1" x14ac:dyDescent="0.25"/>
    <row r="174" s="70" customFormat="1" x14ac:dyDescent="0.25"/>
    <row r="175" s="70" customFormat="1" x14ac:dyDescent="0.25"/>
    <row r="176" s="70" customFormat="1" x14ac:dyDescent="0.25"/>
    <row r="177" s="70" customFormat="1" x14ac:dyDescent="0.25"/>
    <row r="178" s="70" customFormat="1" x14ac:dyDescent="0.25"/>
    <row r="179" s="70" customFormat="1" x14ac:dyDescent="0.25"/>
    <row r="180" s="70" customFormat="1" x14ac:dyDescent="0.25"/>
    <row r="181" s="70" customFormat="1" x14ac:dyDescent="0.25"/>
    <row r="182" s="70" customFormat="1" x14ac:dyDescent="0.25"/>
    <row r="183" s="70" customFormat="1" x14ac:dyDescent="0.25"/>
    <row r="184" s="70" customFormat="1" x14ac:dyDescent="0.25"/>
    <row r="185" s="70" customFormat="1" x14ac:dyDescent="0.25"/>
    <row r="186" s="70" customFormat="1" x14ac:dyDescent="0.25"/>
    <row r="187" s="70" customFormat="1" x14ac:dyDescent="0.25"/>
    <row r="188" s="70" customFormat="1" x14ac:dyDescent="0.25"/>
    <row r="189" s="70" customFormat="1" x14ac:dyDescent="0.25"/>
    <row r="190" s="70" customFormat="1" x14ac:dyDescent="0.25"/>
    <row r="191" s="70" customFormat="1" x14ac:dyDescent="0.25"/>
    <row r="192" s="70" customFormat="1" x14ac:dyDescent="0.25"/>
    <row r="193" s="70" customFormat="1" x14ac:dyDescent="0.25"/>
    <row r="194" s="70" customFormat="1" x14ac:dyDescent="0.25"/>
    <row r="195" s="70" customFormat="1" x14ac:dyDescent="0.25"/>
    <row r="196" s="70" customFormat="1" x14ac:dyDescent="0.25"/>
    <row r="197" s="70" customFormat="1" x14ac:dyDescent="0.25"/>
    <row r="198" s="70" customFormat="1" x14ac:dyDescent="0.25"/>
    <row r="199" s="70" customFormat="1" x14ac:dyDescent="0.25"/>
    <row r="200" s="70" customFormat="1" x14ac:dyDescent="0.25"/>
    <row r="201" s="70" customFormat="1" x14ac:dyDescent="0.25"/>
    <row r="202" s="70" customFormat="1" x14ac:dyDescent="0.25"/>
    <row r="203" s="70" customFormat="1" x14ac:dyDescent="0.25"/>
    <row r="204" s="70" customFormat="1" x14ac:dyDescent="0.25"/>
  </sheetData>
  <sheetProtection algorithmName="SHA-512" hashValue="cHTV9tmLZanaYZgBpGjN7ft9H6Jv5nemFkHwB8r8KhyZrMBlU3id2Sg9Rf+9rfWMz/3Va7tLTcQ+CIniIOXyYQ==" saltValue="CEPo7he57GGO7RuHyraLxQ=="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7EDA3-B8E9-417C-9C8E-5A45E95FAE95}">
  <dimension ref="A1:A129"/>
  <sheetViews>
    <sheetView workbookViewId="0">
      <selection activeCell="T15" sqref="T15"/>
    </sheetView>
  </sheetViews>
  <sheetFormatPr defaultRowHeight="15" x14ac:dyDescent="0.25"/>
  <sheetData>
    <row r="1" s="70" customFormat="1" x14ac:dyDescent="0.25"/>
    <row r="2" s="70" customFormat="1" x14ac:dyDescent="0.25"/>
    <row r="3" s="70" customFormat="1" x14ac:dyDescent="0.25"/>
    <row r="4" s="70" customFormat="1" x14ac:dyDescent="0.25"/>
    <row r="5" s="70" customFormat="1" x14ac:dyDescent="0.25"/>
    <row r="6" s="70" customFormat="1" x14ac:dyDescent="0.25"/>
    <row r="7" s="70" customFormat="1" x14ac:dyDescent="0.25"/>
    <row r="8" s="70" customFormat="1" x14ac:dyDescent="0.25"/>
    <row r="9" s="70" customFormat="1" x14ac:dyDescent="0.25"/>
    <row r="10" s="70" customFormat="1" x14ac:dyDescent="0.25"/>
    <row r="11" s="70" customFormat="1" x14ac:dyDescent="0.25"/>
    <row r="12" s="70" customFormat="1" x14ac:dyDescent="0.25"/>
    <row r="13" s="70" customFormat="1" x14ac:dyDescent="0.25"/>
    <row r="14" s="70" customFormat="1" x14ac:dyDescent="0.25"/>
    <row r="15" s="70" customFormat="1" x14ac:dyDescent="0.25"/>
    <row r="16" s="70" customFormat="1" x14ac:dyDescent="0.25"/>
    <row r="17" s="70" customFormat="1" x14ac:dyDescent="0.25"/>
    <row r="18" s="70" customFormat="1" x14ac:dyDescent="0.25"/>
    <row r="19" s="70" customFormat="1" x14ac:dyDescent="0.25"/>
    <row r="20" s="70" customFormat="1" x14ac:dyDescent="0.25"/>
    <row r="21" s="70" customFormat="1" x14ac:dyDescent="0.25"/>
    <row r="22" s="70" customFormat="1" x14ac:dyDescent="0.25"/>
    <row r="23" s="70" customFormat="1" x14ac:dyDescent="0.25"/>
    <row r="24" s="70" customFormat="1" x14ac:dyDescent="0.25"/>
    <row r="25" s="70" customFormat="1" x14ac:dyDescent="0.25"/>
    <row r="26" s="70" customFormat="1" x14ac:dyDescent="0.25"/>
    <row r="27" s="70" customFormat="1" x14ac:dyDescent="0.25"/>
    <row r="28" s="70" customFormat="1" x14ac:dyDescent="0.25"/>
    <row r="29" s="70" customFormat="1" x14ac:dyDescent="0.25"/>
    <row r="30" s="70" customFormat="1" x14ac:dyDescent="0.25"/>
    <row r="31" s="70" customFormat="1" x14ac:dyDescent="0.25"/>
    <row r="32" s="70" customFormat="1" x14ac:dyDescent="0.25"/>
    <row r="33" s="70" customFormat="1" x14ac:dyDescent="0.25"/>
    <row r="34" s="70" customFormat="1" x14ac:dyDescent="0.25"/>
    <row r="35" s="70" customFormat="1" x14ac:dyDescent="0.25"/>
    <row r="36" s="70" customFormat="1" x14ac:dyDescent="0.25"/>
    <row r="37" s="70" customFormat="1" x14ac:dyDescent="0.25"/>
    <row r="38" s="70" customFormat="1" x14ac:dyDescent="0.25"/>
    <row r="39" s="70" customFormat="1" x14ac:dyDescent="0.25"/>
    <row r="40" s="70" customFormat="1" x14ac:dyDescent="0.25"/>
    <row r="41" s="70" customFormat="1" x14ac:dyDescent="0.25"/>
    <row r="42" s="70" customFormat="1" x14ac:dyDescent="0.25"/>
    <row r="43" s="70" customFormat="1" x14ac:dyDescent="0.25"/>
    <row r="44" s="70" customFormat="1" x14ac:dyDescent="0.25"/>
    <row r="45" s="70" customFormat="1" x14ac:dyDescent="0.25"/>
    <row r="46" s="70" customFormat="1" x14ac:dyDescent="0.25"/>
    <row r="47" s="70" customFormat="1" x14ac:dyDescent="0.25"/>
    <row r="48" s="70" customFormat="1" x14ac:dyDescent="0.25"/>
    <row r="49" s="70" customFormat="1" x14ac:dyDescent="0.25"/>
    <row r="50" s="70" customFormat="1" x14ac:dyDescent="0.25"/>
    <row r="51" s="70" customFormat="1" x14ac:dyDescent="0.25"/>
    <row r="52" s="70" customFormat="1" x14ac:dyDescent="0.25"/>
    <row r="53" s="70" customFormat="1" x14ac:dyDescent="0.25"/>
    <row r="54" s="70" customFormat="1" x14ac:dyDescent="0.25"/>
    <row r="55" s="70" customFormat="1" x14ac:dyDescent="0.25"/>
    <row r="56" s="70" customFormat="1" x14ac:dyDescent="0.25"/>
    <row r="57" s="70" customFormat="1" x14ac:dyDescent="0.25"/>
    <row r="58" s="70" customFormat="1" x14ac:dyDescent="0.25"/>
    <row r="59" s="70" customFormat="1" x14ac:dyDescent="0.25"/>
    <row r="60" s="70" customFormat="1" x14ac:dyDescent="0.25"/>
    <row r="61" s="70" customFormat="1" x14ac:dyDescent="0.25"/>
    <row r="62" s="70" customFormat="1" x14ac:dyDescent="0.25"/>
    <row r="63" s="70" customFormat="1" x14ac:dyDescent="0.25"/>
    <row r="64" s="70" customFormat="1" x14ac:dyDescent="0.25"/>
    <row r="65" s="70" customFormat="1" x14ac:dyDescent="0.25"/>
    <row r="66" s="70" customFormat="1" x14ac:dyDescent="0.25"/>
    <row r="67" s="70" customFormat="1" x14ac:dyDescent="0.25"/>
    <row r="68" s="70" customFormat="1" x14ac:dyDescent="0.25"/>
    <row r="69" s="70" customFormat="1" x14ac:dyDescent="0.25"/>
    <row r="70" s="70" customFormat="1" x14ac:dyDescent="0.25"/>
    <row r="71" s="70" customFormat="1" x14ac:dyDescent="0.25"/>
    <row r="72" s="70" customFormat="1" x14ac:dyDescent="0.25"/>
    <row r="73" s="70" customFormat="1" x14ac:dyDescent="0.25"/>
    <row r="74" s="70" customFormat="1" x14ac:dyDescent="0.25"/>
    <row r="75" s="70" customFormat="1" x14ac:dyDescent="0.25"/>
    <row r="76" s="70" customFormat="1" x14ac:dyDescent="0.25"/>
    <row r="77" s="70" customFormat="1" x14ac:dyDescent="0.25"/>
    <row r="78" s="70" customFormat="1" x14ac:dyDescent="0.25"/>
    <row r="79" s="70" customFormat="1" x14ac:dyDescent="0.25"/>
    <row r="80" s="70" customFormat="1" x14ac:dyDescent="0.25"/>
    <row r="81" s="70" customFormat="1" x14ac:dyDescent="0.25"/>
    <row r="82" s="70" customFormat="1" x14ac:dyDescent="0.25"/>
    <row r="83" s="70" customFormat="1" x14ac:dyDescent="0.25"/>
    <row r="84" s="70" customFormat="1" x14ac:dyDescent="0.25"/>
    <row r="85" s="70" customFormat="1" x14ac:dyDescent="0.25"/>
    <row r="86" s="70" customFormat="1" x14ac:dyDescent="0.25"/>
    <row r="87" s="70" customFormat="1" x14ac:dyDescent="0.25"/>
    <row r="88" s="70" customFormat="1" x14ac:dyDescent="0.25"/>
    <row r="89" s="70" customFormat="1" x14ac:dyDescent="0.25"/>
    <row r="90" s="70" customFormat="1" x14ac:dyDescent="0.25"/>
    <row r="91" s="70" customFormat="1" x14ac:dyDescent="0.25"/>
    <row r="92" s="70" customFormat="1" x14ac:dyDescent="0.25"/>
    <row r="93" s="70" customFormat="1" x14ac:dyDescent="0.25"/>
    <row r="94" s="70" customFormat="1" x14ac:dyDescent="0.25"/>
    <row r="95" s="70" customFormat="1" x14ac:dyDescent="0.25"/>
    <row r="96" s="70" customFormat="1" x14ac:dyDescent="0.25"/>
    <row r="97" s="70" customFormat="1" x14ac:dyDescent="0.25"/>
    <row r="98" s="70" customFormat="1" x14ac:dyDescent="0.25"/>
    <row r="99" s="70" customFormat="1" x14ac:dyDescent="0.25"/>
    <row r="100" s="70" customFormat="1" x14ac:dyDescent="0.25"/>
    <row r="101" s="70" customFormat="1" x14ac:dyDescent="0.25"/>
    <row r="102" s="70" customFormat="1" x14ac:dyDescent="0.25"/>
    <row r="103" s="70" customFormat="1" x14ac:dyDescent="0.25"/>
    <row r="104" s="70" customFormat="1" x14ac:dyDescent="0.25"/>
    <row r="105" s="70" customFormat="1" x14ac:dyDescent="0.25"/>
    <row r="106" s="70" customFormat="1" x14ac:dyDescent="0.25"/>
    <row r="107" s="70" customFormat="1" x14ac:dyDescent="0.25"/>
    <row r="108" s="70" customFormat="1" x14ac:dyDescent="0.25"/>
    <row r="109" s="70" customFormat="1" x14ac:dyDescent="0.25"/>
    <row r="110" s="70" customFormat="1" x14ac:dyDescent="0.25"/>
    <row r="111" s="70" customFormat="1" x14ac:dyDescent="0.25"/>
    <row r="112" s="70" customFormat="1" x14ac:dyDescent="0.25"/>
    <row r="113" s="70" customFormat="1" x14ac:dyDescent="0.25"/>
    <row r="114" s="70" customFormat="1" x14ac:dyDescent="0.25"/>
    <row r="115" s="70" customFormat="1" x14ac:dyDescent="0.25"/>
    <row r="116" s="70" customFormat="1" x14ac:dyDescent="0.25"/>
    <row r="117" s="70" customFormat="1" x14ac:dyDescent="0.25"/>
    <row r="118" s="70" customFormat="1" x14ac:dyDescent="0.25"/>
    <row r="119" s="70" customFormat="1" x14ac:dyDescent="0.25"/>
    <row r="120" s="70" customFormat="1" x14ac:dyDescent="0.25"/>
    <row r="121" s="70" customFormat="1" x14ac:dyDescent="0.25"/>
    <row r="122" s="70" customFormat="1" x14ac:dyDescent="0.25"/>
    <row r="123" s="70" customFormat="1" x14ac:dyDescent="0.25"/>
    <row r="124" s="70" customFormat="1" x14ac:dyDescent="0.25"/>
    <row r="125" s="70" customFormat="1" x14ac:dyDescent="0.25"/>
    <row r="126" s="70" customFormat="1" x14ac:dyDescent="0.25"/>
    <row r="127" s="70" customFormat="1" x14ac:dyDescent="0.25"/>
    <row r="128" s="70" customFormat="1" x14ac:dyDescent="0.25"/>
    <row r="129" s="70" customFormat="1" x14ac:dyDescent="0.25"/>
  </sheetData>
  <sheetProtection algorithmName="SHA-512" hashValue="EfcQAYF3/TLUCmd8xiWhm5b0BzVnR87PWagkav3q73K5cTIEIIjXQQjiHANFsWWpApGatHYCwMAD+zqF2Gry+A==" saltValue="eWSdYIyceQUifpZ7lfOBlg=="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2A3D-3851-4A85-8F33-46FC60D91061}">
  <dimension ref="A2:E2"/>
  <sheetViews>
    <sheetView workbookViewId="0">
      <selection activeCell="J34" sqref="J34"/>
    </sheetView>
  </sheetViews>
  <sheetFormatPr defaultRowHeight="15" x14ac:dyDescent="0.25"/>
  <sheetData>
    <row r="2" spans="1:5" ht="18.75" x14ac:dyDescent="0.3">
      <c r="A2" s="42" t="s">
        <v>31</v>
      </c>
      <c r="B2" s="42"/>
      <c r="C2" s="42"/>
      <c r="D2" s="42"/>
      <c r="E2" s="42"/>
    </row>
  </sheetData>
  <sheetProtection algorithmName="SHA-512" hashValue="8Mb/FiXuiEmtkyA9VKErxp8EC/ul528UwF05uZ9mUXh2Q3IzfhccX8IX1Sp83DA1XO48DeR6o9BoRVsuhmQW4A==" saltValue="l+x9gSzxYrInzOhlicpAUQ=="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Step 1 Iron and Steel</vt:lpstr>
      <vt:lpstr>Step 2 Construction Mat'ls</vt:lpstr>
      <vt:lpstr>Example (Step 1)</vt:lpstr>
      <vt:lpstr>Example (Step 2)</vt:lpstr>
      <vt:lpstr>Excerpt from 228.5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Dickey, Michael J - DOT</dc:creator>
  <cp:lastModifiedBy>DICKEY, MICHAEL J</cp:lastModifiedBy>
  <cp:lastPrinted>2024-05-14T18:52:03Z</cp:lastPrinted>
  <dcterms:created xsi:type="dcterms:W3CDTF">2024-02-07T21:00:10Z</dcterms:created>
  <dcterms:modified xsi:type="dcterms:W3CDTF">2024-10-21T18:23:26Z</dcterms:modified>
</cp:coreProperties>
</file>